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225" windowWidth="12720" windowHeight="12210" activeTab="1"/>
  </bookViews>
  <sheets>
    <sheet name="ENAll" sheetId="1" r:id="rId1"/>
    <sheet name="ENFinalOnly" sheetId="3" r:id="rId2"/>
  </sheets>
  <definedNames>
    <definedName name="_xlnm.Print_Area" localSheetId="0">ENAll!$A$1:$Z$78</definedName>
    <definedName name="_xlnm.Print_Area" localSheetId="1">ENFinalOnly!$A$1:$O$78</definedName>
    <definedName name="_xlnm.Print_Titles" localSheetId="0">ENAll!$A:$E,ENAll!$1:$1</definedName>
    <definedName name="_xlnm.Print_Titles" localSheetId="1">ENFinalOnly!$A:$E,ENFinalOnly!$1:$1</definedName>
  </definedNames>
  <calcPr calcId="145621"/>
</workbook>
</file>

<file path=xl/calcChain.xml><?xml version="1.0" encoding="utf-8"?>
<calcChain xmlns="http://schemas.openxmlformats.org/spreadsheetml/2006/main">
  <c r="O78" i="3" l="1"/>
  <c r="N78" i="3"/>
  <c r="M78" i="3"/>
  <c r="L78" i="3"/>
  <c r="K78" i="3"/>
  <c r="J78" i="3"/>
  <c r="M3" i="3"/>
  <c r="N3" i="3"/>
  <c r="O3" i="3"/>
  <c r="M4" i="3"/>
  <c r="N4" i="3"/>
  <c r="O4" i="3"/>
  <c r="M5" i="3"/>
  <c r="N5" i="3"/>
  <c r="O5" i="3"/>
  <c r="M6" i="3"/>
  <c r="N6" i="3"/>
  <c r="O6" i="3"/>
  <c r="M7" i="3"/>
  <c r="N7" i="3"/>
  <c r="O7" i="3"/>
  <c r="M8" i="3"/>
  <c r="N8" i="3"/>
  <c r="O8" i="3"/>
  <c r="M9" i="3"/>
  <c r="N9" i="3"/>
  <c r="O9" i="3"/>
  <c r="M10" i="3"/>
  <c r="N10" i="3"/>
  <c r="O10" i="3"/>
  <c r="M11" i="3"/>
  <c r="N11" i="3"/>
  <c r="O11" i="3"/>
  <c r="M12" i="3"/>
  <c r="N12" i="3"/>
  <c r="O12" i="3"/>
  <c r="M13" i="3"/>
  <c r="N13" i="3"/>
  <c r="O13" i="3"/>
  <c r="M14" i="3"/>
  <c r="N14" i="3"/>
  <c r="O14" i="3"/>
  <c r="M15" i="3"/>
  <c r="N15" i="3"/>
  <c r="O15" i="3"/>
  <c r="M16" i="3"/>
  <c r="N16" i="3"/>
  <c r="O16" i="3"/>
  <c r="M17" i="3"/>
  <c r="N17" i="3"/>
  <c r="O17" i="3"/>
  <c r="M18" i="3"/>
  <c r="N18" i="3"/>
  <c r="O18" i="3"/>
  <c r="M19" i="3"/>
  <c r="N19" i="3"/>
  <c r="O19" i="3"/>
  <c r="M20" i="3"/>
  <c r="N20" i="3"/>
  <c r="O20" i="3"/>
  <c r="M21" i="3"/>
  <c r="N21" i="3"/>
  <c r="O21" i="3"/>
  <c r="M22" i="3"/>
  <c r="N22" i="3"/>
  <c r="O22" i="3"/>
  <c r="M23" i="3"/>
  <c r="N23" i="3"/>
  <c r="O23" i="3"/>
  <c r="M24" i="3"/>
  <c r="N24" i="3"/>
  <c r="O24" i="3"/>
  <c r="M25" i="3"/>
  <c r="N25" i="3"/>
  <c r="O25" i="3"/>
  <c r="M26" i="3"/>
  <c r="N26" i="3"/>
  <c r="O26" i="3"/>
  <c r="M27" i="3"/>
  <c r="N27" i="3"/>
  <c r="O27" i="3"/>
  <c r="M28" i="3"/>
  <c r="N28" i="3"/>
  <c r="O28" i="3"/>
  <c r="M29" i="3"/>
  <c r="N29" i="3"/>
  <c r="O29" i="3"/>
  <c r="M30" i="3"/>
  <c r="N30" i="3"/>
  <c r="O30" i="3"/>
  <c r="M31" i="3"/>
  <c r="N31" i="3"/>
  <c r="O31" i="3"/>
  <c r="M32" i="3"/>
  <c r="N32" i="3"/>
  <c r="O32" i="3"/>
  <c r="M33" i="3"/>
  <c r="N33" i="3"/>
  <c r="O33" i="3"/>
  <c r="M34" i="3"/>
  <c r="N34" i="3"/>
  <c r="O34" i="3"/>
  <c r="M35" i="3"/>
  <c r="N35" i="3"/>
  <c r="O35" i="3"/>
  <c r="M36" i="3"/>
  <c r="N36" i="3"/>
  <c r="O36" i="3"/>
  <c r="M37" i="3"/>
  <c r="N37" i="3"/>
  <c r="O37" i="3"/>
  <c r="M38" i="3"/>
  <c r="N38" i="3"/>
  <c r="O38" i="3"/>
  <c r="M39" i="3"/>
  <c r="N39" i="3"/>
  <c r="O39" i="3"/>
  <c r="M40" i="3"/>
  <c r="N40" i="3"/>
  <c r="O40" i="3"/>
  <c r="M41" i="3"/>
  <c r="N41" i="3"/>
  <c r="O41" i="3"/>
  <c r="M42" i="3"/>
  <c r="N42" i="3"/>
  <c r="O42" i="3"/>
  <c r="M43" i="3"/>
  <c r="N43" i="3"/>
  <c r="O43" i="3"/>
  <c r="M44" i="3"/>
  <c r="N44" i="3"/>
  <c r="O44" i="3"/>
  <c r="M45" i="3"/>
  <c r="N45" i="3"/>
  <c r="O45" i="3"/>
  <c r="M46" i="3"/>
  <c r="N46" i="3"/>
  <c r="O46" i="3"/>
  <c r="M47" i="3"/>
  <c r="N47" i="3"/>
  <c r="O47" i="3"/>
  <c r="M48" i="3"/>
  <c r="N48" i="3"/>
  <c r="O48" i="3"/>
  <c r="M49" i="3"/>
  <c r="N49" i="3"/>
  <c r="O49" i="3"/>
  <c r="M50" i="3"/>
  <c r="N50" i="3"/>
  <c r="O50" i="3"/>
  <c r="M51" i="3"/>
  <c r="N51" i="3"/>
  <c r="O51" i="3"/>
  <c r="M52" i="3"/>
  <c r="N52" i="3"/>
  <c r="O52" i="3"/>
  <c r="M53" i="3"/>
  <c r="N53" i="3"/>
  <c r="O53" i="3"/>
  <c r="M54" i="3"/>
  <c r="N54" i="3"/>
  <c r="O54" i="3"/>
  <c r="M55" i="3"/>
  <c r="N55" i="3"/>
  <c r="O55" i="3"/>
  <c r="M56" i="3"/>
  <c r="N56" i="3"/>
  <c r="O56" i="3"/>
  <c r="M57" i="3"/>
  <c r="N57" i="3"/>
  <c r="O57" i="3"/>
  <c r="M58" i="3"/>
  <c r="N58" i="3"/>
  <c r="O58" i="3"/>
  <c r="M59" i="3"/>
  <c r="N59" i="3"/>
  <c r="O59" i="3"/>
  <c r="M60" i="3"/>
  <c r="N60" i="3"/>
  <c r="O60" i="3"/>
  <c r="M61" i="3"/>
  <c r="N61" i="3"/>
  <c r="O61" i="3"/>
  <c r="M62" i="3"/>
  <c r="N62" i="3"/>
  <c r="O62" i="3"/>
  <c r="M63" i="3"/>
  <c r="N63" i="3"/>
  <c r="O63" i="3"/>
  <c r="M64" i="3"/>
  <c r="N64" i="3"/>
  <c r="O64" i="3"/>
  <c r="M65" i="3"/>
  <c r="N65" i="3"/>
  <c r="O65" i="3"/>
  <c r="M66" i="3"/>
  <c r="N66" i="3"/>
  <c r="O66" i="3"/>
  <c r="M67" i="3"/>
  <c r="N67" i="3"/>
  <c r="O67" i="3"/>
  <c r="M68" i="3"/>
  <c r="N68" i="3"/>
  <c r="O68" i="3"/>
  <c r="M69" i="3"/>
  <c r="N69" i="3"/>
  <c r="O69" i="3"/>
  <c r="M70" i="3"/>
  <c r="N70" i="3"/>
  <c r="O70" i="3"/>
  <c r="M71" i="3"/>
  <c r="N71" i="3"/>
  <c r="O71" i="3"/>
  <c r="M72" i="3"/>
  <c r="N72" i="3"/>
  <c r="O72" i="3"/>
  <c r="M73" i="3"/>
  <c r="N73" i="3"/>
  <c r="O73" i="3"/>
  <c r="M74" i="3"/>
  <c r="N74" i="3"/>
  <c r="O74" i="3"/>
  <c r="M75" i="3"/>
  <c r="N75" i="3"/>
  <c r="O75" i="3"/>
  <c r="M76" i="3"/>
  <c r="N76" i="3"/>
  <c r="O76" i="3"/>
  <c r="N2" i="3"/>
  <c r="O2" i="3"/>
  <c r="M2" i="3"/>
  <c r="J3" i="3"/>
  <c r="K3" i="3"/>
  <c r="L3" i="3"/>
  <c r="J4" i="3"/>
  <c r="K4" i="3"/>
  <c r="L4" i="3"/>
  <c r="J5" i="3"/>
  <c r="K5" i="3"/>
  <c r="L5" i="3"/>
  <c r="J6" i="3"/>
  <c r="K6" i="3"/>
  <c r="L6" i="3"/>
  <c r="J7" i="3"/>
  <c r="K7" i="3"/>
  <c r="L7" i="3"/>
  <c r="J8" i="3"/>
  <c r="K8" i="3"/>
  <c r="L8" i="3"/>
  <c r="J9" i="3"/>
  <c r="K9" i="3"/>
  <c r="L9" i="3"/>
  <c r="J10" i="3"/>
  <c r="K10" i="3"/>
  <c r="L10" i="3"/>
  <c r="J11" i="3"/>
  <c r="K11" i="3"/>
  <c r="L11" i="3"/>
  <c r="J12" i="3"/>
  <c r="K12" i="3"/>
  <c r="L12" i="3"/>
  <c r="J13" i="3"/>
  <c r="K13" i="3"/>
  <c r="L13" i="3"/>
  <c r="J14" i="3"/>
  <c r="K14" i="3"/>
  <c r="L14" i="3"/>
  <c r="J15" i="3"/>
  <c r="K15" i="3"/>
  <c r="L15" i="3"/>
  <c r="J16" i="3"/>
  <c r="K16" i="3"/>
  <c r="L16" i="3"/>
  <c r="J17" i="3"/>
  <c r="K17" i="3"/>
  <c r="L17" i="3"/>
  <c r="J18" i="3"/>
  <c r="K18" i="3"/>
  <c r="L18" i="3"/>
  <c r="J19" i="3"/>
  <c r="K19" i="3"/>
  <c r="L19" i="3"/>
  <c r="J20" i="3"/>
  <c r="K20" i="3"/>
  <c r="L20" i="3"/>
  <c r="J21" i="3"/>
  <c r="K21" i="3"/>
  <c r="L21" i="3"/>
  <c r="J22" i="3"/>
  <c r="K22" i="3"/>
  <c r="L22" i="3"/>
  <c r="J23" i="3"/>
  <c r="K23" i="3"/>
  <c r="L23" i="3"/>
  <c r="J24" i="3"/>
  <c r="K24" i="3"/>
  <c r="L24" i="3"/>
  <c r="J25" i="3"/>
  <c r="K25" i="3"/>
  <c r="L25" i="3"/>
  <c r="J26" i="3"/>
  <c r="K26" i="3"/>
  <c r="L26" i="3"/>
  <c r="J27" i="3"/>
  <c r="K27" i="3"/>
  <c r="L27" i="3"/>
  <c r="J28" i="3"/>
  <c r="K28" i="3"/>
  <c r="L28" i="3"/>
  <c r="J29" i="3"/>
  <c r="K29" i="3"/>
  <c r="L29" i="3"/>
  <c r="J30" i="3"/>
  <c r="K30" i="3"/>
  <c r="L30" i="3"/>
  <c r="J31" i="3"/>
  <c r="K31" i="3"/>
  <c r="L31" i="3"/>
  <c r="J32" i="3"/>
  <c r="K32" i="3"/>
  <c r="L32" i="3"/>
  <c r="J33" i="3"/>
  <c r="K33" i="3"/>
  <c r="L33" i="3"/>
  <c r="J34" i="3"/>
  <c r="K34" i="3"/>
  <c r="L34" i="3"/>
  <c r="J35" i="3"/>
  <c r="K35" i="3"/>
  <c r="L35" i="3"/>
  <c r="J36" i="3"/>
  <c r="K36" i="3"/>
  <c r="L36" i="3"/>
  <c r="J37" i="3"/>
  <c r="K37" i="3"/>
  <c r="L37" i="3"/>
  <c r="J38" i="3"/>
  <c r="K38" i="3"/>
  <c r="L38" i="3"/>
  <c r="J39" i="3"/>
  <c r="K39" i="3"/>
  <c r="L39" i="3"/>
  <c r="J40" i="3"/>
  <c r="K40" i="3"/>
  <c r="L40" i="3"/>
  <c r="J41" i="3"/>
  <c r="K41" i="3"/>
  <c r="L41" i="3"/>
  <c r="J42" i="3"/>
  <c r="K42" i="3"/>
  <c r="L42" i="3"/>
  <c r="J43" i="3"/>
  <c r="K43" i="3"/>
  <c r="L43" i="3"/>
  <c r="J44" i="3"/>
  <c r="K44" i="3"/>
  <c r="L44" i="3"/>
  <c r="J45" i="3"/>
  <c r="K45" i="3"/>
  <c r="L45" i="3"/>
  <c r="J46" i="3"/>
  <c r="K46" i="3"/>
  <c r="L46" i="3"/>
  <c r="J47" i="3"/>
  <c r="K47" i="3"/>
  <c r="L47" i="3"/>
  <c r="J48" i="3"/>
  <c r="K48" i="3"/>
  <c r="L48" i="3"/>
  <c r="J49" i="3"/>
  <c r="K49" i="3"/>
  <c r="L49" i="3"/>
  <c r="J50" i="3"/>
  <c r="K50" i="3"/>
  <c r="L50" i="3"/>
  <c r="J51" i="3"/>
  <c r="K51" i="3"/>
  <c r="L51" i="3"/>
  <c r="J52" i="3"/>
  <c r="K52" i="3"/>
  <c r="L52" i="3"/>
  <c r="J53" i="3"/>
  <c r="K53" i="3"/>
  <c r="L53" i="3"/>
  <c r="J54" i="3"/>
  <c r="K54" i="3"/>
  <c r="L54" i="3"/>
  <c r="J55" i="3"/>
  <c r="K55" i="3"/>
  <c r="L55" i="3"/>
  <c r="J56" i="3"/>
  <c r="K56" i="3"/>
  <c r="L56" i="3"/>
  <c r="J57" i="3"/>
  <c r="K57" i="3"/>
  <c r="L57" i="3"/>
  <c r="J58" i="3"/>
  <c r="K58" i="3"/>
  <c r="L58" i="3"/>
  <c r="J59" i="3"/>
  <c r="K59" i="3"/>
  <c r="L59" i="3"/>
  <c r="J60" i="3"/>
  <c r="K60" i="3"/>
  <c r="L60" i="3"/>
  <c r="J61" i="3"/>
  <c r="K61" i="3"/>
  <c r="L61" i="3"/>
  <c r="J62" i="3"/>
  <c r="K62" i="3"/>
  <c r="L62" i="3"/>
  <c r="J63" i="3"/>
  <c r="K63" i="3"/>
  <c r="L63" i="3"/>
  <c r="J64" i="3"/>
  <c r="K64" i="3"/>
  <c r="L64" i="3"/>
  <c r="J65" i="3"/>
  <c r="K65" i="3"/>
  <c r="L65" i="3"/>
  <c r="J66" i="3"/>
  <c r="K66" i="3"/>
  <c r="L66" i="3"/>
  <c r="J67" i="3"/>
  <c r="K67" i="3"/>
  <c r="L67" i="3"/>
  <c r="J68" i="3"/>
  <c r="K68" i="3"/>
  <c r="L68" i="3"/>
  <c r="J69" i="3"/>
  <c r="K69" i="3"/>
  <c r="L69" i="3"/>
  <c r="J70" i="3"/>
  <c r="K70" i="3"/>
  <c r="L70" i="3"/>
  <c r="J71" i="3"/>
  <c r="K71" i="3"/>
  <c r="L71" i="3"/>
  <c r="J72" i="3"/>
  <c r="K72" i="3"/>
  <c r="L72" i="3"/>
  <c r="J73" i="3"/>
  <c r="K73" i="3"/>
  <c r="L73" i="3"/>
  <c r="J74" i="3"/>
  <c r="K74" i="3"/>
  <c r="L74" i="3"/>
  <c r="J75" i="3"/>
  <c r="K75" i="3"/>
  <c r="L75" i="3"/>
  <c r="J76" i="3"/>
  <c r="K76" i="3"/>
  <c r="L76" i="3"/>
  <c r="K2" i="3"/>
  <c r="L2" i="3"/>
  <c r="J2" i="3"/>
  <c r="G78" i="1" l="1"/>
  <c r="Z78" i="1" l="1"/>
  <c r="Y78" i="1"/>
  <c r="V78" i="1" l="1"/>
  <c r="U78" i="1"/>
  <c r="T78" i="1" l="1"/>
  <c r="S78" i="1"/>
  <c r="F78" i="1" l="1"/>
  <c r="I78" i="1"/>
  <c r="J78" i="1"/>
  <c r="K78" i="1"/>
  <c r="L78" i="1"/>
  <c r="M78" i="1"/>
  <c r="N78" i="1"/>
  <c r="O78" i="1"/>
  <c r="P78" i="1"/>
  <c r="Q78" i="1"/>
  <c r="R78" i="1"/>
  <c r="X78" i="1" l="1"/>
  <c r="W78" i="1"/>
</calcChain>
</file>

<file path=xl/sharedStrings.xml><?xml version="1.0" encoding="utf-8"?>
<sst xmlns="http://schemas.openxmlformats.org/spreadsheetml/2006/main" count="791" uniqueCount="222">
  <si>
    <t>ALI</t>
  </si>
  <si>
    <t>DPF</t>
  </si>
  <si>
    <t>FED</t>
  </si>
  <si>
    <t>Agency</t>
  </si>
  <si>
    <t>Fund</t>
  </si>
  <si>
    <t>FY 2018</t>
  </si>
  <si>
    <t>Introduced
FY 2020</t>
  </si>
  <si>
    <t>Introduced
FY 2021</t>
  </si>
  <si>
    <t>ALI Title</t>
  </si>
  <si>
    <t>Fund
Group</t>
  </si>
  <si>
    <t>DEV</t>
  </si>
  <si>
    <t>4W00</t>
  </si>
  <si>
    <t>195629</t>
  </si>
  <si>
    <t>Roadwork Development</t>
  </si>
  <si>
    <t>DOT</t>
  </si>
  <si>
    <t>HOF</t>
  </si>
  <si>
    <t>7002</t>
  </si>
  <si>
    <t>772424</t>
  </si>
  <si>
    <t>Highway Construction - Other</t>
  </si>
  <si>
    <t>779491</t>
  </si>
  <si>
    <t>Administration - State</t>
  </si>
  <si>
    <t>777475</t>
  </si>
  <si>
    <t>Aviation Administration</t>
  </si>
  <si>
    <t>777472</t>
  </si>
  <si>
    <t>Airport Improvements-Federal</t>
  </si>
  <si>
    <t>776462</t>
  </si>
  <si>
    <t>Grade Crossings - Federal</t>
  </si>
  <si>
    <t>775454</t>
  </si>
  <si>
    <t>Public Transportation - Other</t>
  </si>
  <si>
    <t>775452</t>
  </si>
  <si>
    <t>Public Transportation - Federal</t>
  </si>
  <si>
    <t>773431</t>
  </si>
  <si>
    <t>Highway Maintenance - State</t>
  </si>
  <si>
    <t>772438</t>
  </si>
  <si>
    <t>Major New State Infrastructure Bond Debt Service - Federal</t>
  </si>
  <si>
    <t>CPF</t>
  </si>
  <si>
    <t>7042</t>
  </si>
  <si>
    <t>772723</t>
  </si>
  <si>
    <t>Highway Construction - Bonds</t>
  </si>
  <si>
    <t>772425</t>
  </si>
  <si>
    <t>Highway Construction - Turnpike</t>
  </si>
  <si>
    <t>772422</t>
  </si>
  <si>
    <t>Highway Construction - Federal</t>
  </si>
  <si>
    <t>772421</t>
  </si>
  <si>
    <t>Highway Construction - State</t>
  </si>
  <si>
    <t>2120</t>
  </si>
  <si>
    <t>772427</t>
  </si>
  <si>
    <t>Highway Infrastructure Bank - State</t>
  </si>
  <si>
    <t>7045</t>
  </si>
  <si>
    <t>772428</t>
  </si>
  <si>
    <t>Highway Infrastructure Bank - Bonds</t>
  </si>
  <si>
    <t>4N40</t>
  </si>
  <si>
    <t>776664</t>
  </si>
  <si>
    <t>Rail Transportation - Other</t>
  </si>
  <si>
    <t>772437</t>
  </si>
  <si>
    <t>Major New State Infrastructure Bond Debt Service - State</t>
  </si>
  <si>
    <t>772426</t>
  </si>
  <si>
    <t>Highway Infrastructure Bank - Federal</t>
  </si>
  <si>
    <t>771412</t>
  </si>
  <si>
    <t>Planning and Research - Federal</t>
  </si>
  <si>
    <t>772429</t>
  </si>
  <si>
    <t>Highway Infrastructure Bank - Local</t>
  </si>
  <si>
    <t>772430</t>
  </si>
  <si>
    <t>Infrastructure Debt Reserve Title 23-49</t>
  </si>
  <si>
    <t>2130</t>
  </si>
  <si>
    <t>772431</t>
  </si>
  <si>
    <t>Roadway Infrastructure Bank - State</t>
  </si>
  <si>
    <t>772432</t>
  </si>
  <si>
    <t>Roadway Infrastructure Bank - Local</t>
  </si>
  <si>
    <t>772433</t>
  </si>
  <si>
    <t>Infrastructure Debt Reserve - State</t>
  </si>
  <si>
    <t>777477</t>
  </si>
  <si>
    <t>Aviation Infrastructure Bank - State</t>
  </si>
  <si>
    <t>770003</t>
  </si>
  <si>
    <t>Transportation Facilities Lease Rental Bond Payments</t>
  </si>
  <si>
    <t>771411</t>
  </si>
  <si>
    <t>Planning and Research - State</t>
  </si>
  <si>
    <t>5W90</t>
  </si>
  <si>
    <t>777615</t>
  </si>
  <si>
    <t>County Airport Maintenance</t>
  </si>
  <si>
    <t>DPS</t>
  </si>
  <si>
    <t>3GU0</t>
  </si>
  <si>
    <t>764659</t>
  </si>
  <si>
    <t>Motor Carrier Safety Assistance Program Grant</t>
  </si>
  <si>
    <t>5390</t>
  </si>
  <si>
    <t>762614</t>
  </si>
  <si>
    <t>Motor Vehicle Dealers Board</t>
  </si>
  <si>
    <t>5FF0</t>
  </si>
  <si>
    <t>762621</t>
  </si>
  <si>
    <t>Indigent Interlock and Alcohol Monitoring</t>
  </si>
  <si>
    <t>5Y10</t>
  </si>
  <si>
    <t>764695</t>
  </si>
  <si>
    <t>State Highway Patrol Continuing Professional Training</t>
  </si>
  <si>
    <t>3DU0</t>
  </si>
  <si>
    <t>762628</t>
  </si>
  <si>
    <t>BMV Grants</t>
  </si>
  <si>
    <t>3GR0</t>
  </si>
  <si>
    <t>764693</t>
  </si>
  <si>
    <t>Highway Patrol Justice Contraband</t>
  </si>
  <si>
    <t>3GS0</t>
  </si>
  <si>
    <t>764694</t>
  </si>
  <si>
    <t>Highway Patrol Treasury Contraband</t>
  </si>
  <si>
    <t>761610</t>
  </si>
  <si>
    <t>Information and Education Grant</t>
  </si>
  <si>
    <t>HSF</t>
  </si>
  <si>
    <t>8400</t>
  </si>
  <si>
    <t>764607</t>
  </si>
  <si>
    <t>State Fair Security</t>
  </si>
  <si>
    <t>7036</t>
  </si>
  <si>
    <t>764321</t>
  </si>
  <si>
    <t>Operating Expense - Highway Patrol</t>
  </si>
  <si>
    <t>764608</t>
  </si>
  <si>
    <t>Fatality Analysis Report System Grant</t>
  </si>
  <si>
    <t>8370</t>
  </si>
  <si>
    <t>764602</t>
  </si>
  <si>
    <t>Turnpike Policing</t>
  </si>
  <si>
    <t>83C0</t>
  </si>
  <si>
    <t>764630</t>
  </si>
  <si>
    <t>Contraband, Forfeiture, and Other</t>
  </si>
  <si>
    <t>83F0</t>
  </si>
  <si>
    <t>764657</t>
  </si>
  <si>
    <t>Law Enforcement Automated Data System</t>
  </si>
  <si>
    <t>83G0</t>
  </si>
  <si>
    <t>764633</t>
  </si>
  <si>
    <t>OMVI Enforcement/Education</t>
  </si>
  <si>
    <t>764610</t>
  </si>
  <si>
    <t>Highway Safety Programs Grant</t>
  </si>
  <si>
    <t>83M0</t>
  </si>
  <si>
    <t>765640</t>
  </si>
  <si>
    <t>EMS - Grants</t>
  </si>
  <si>
    <t>764033</t>
  </si>
  <si>
    <t>Minor Capital Projects</t>
  </si>
  <si>
    <t>764617</t>
  </si>
  <si>
    <t>Security and Investigations</t>
  </si>
  <si>
    <t>764626</t>
  </si>
  <si>
    <t>State Fairgrounds Police Force</t>
  </si>
  <si>
    <t>8410</t>
  </si>
  <si>
    <t>764603</t>
  </si>
  <si>
    <t>Salvage and Exchange - Highway Patrol</t>
  </si>
  <si>
    <t>8460</t>
  </si>
  <si>
    <t>761625</t>
  </si>
  <si>
    <t>Motorcycle Safety Education</t>
  </si>
  <si>
    <t>8490</t>
  </si>
  <si>
    <t>762627</t>
  </si>
  <si>
    <t>Automated Title Processing Board</t>
  </si>
  <si>
    <t>762630</t>
  </si>
  <si>
    <t>Electronic Liens and Titles</t>
  </si>
  <si>
    <t>765624</t>
  </si>
  <si>
    <t>Operating - EMS</t>
  </si>
  <si>
    <t>4W40</t>
  </si>
  <si>
    <t>762636</t>
  </si>
  <si>
    <t>Financial Responsibility Compliance</t>
  </si>
  <si>
    <t>765610</t>
  </si>
  <si>
    <t>EMS Grants</t>
  </si>
  <si>
    <t>3GV0</t>
  </si>
  <si>
    <t>761612</t>
  </si>
  <si>
    <t>Traffic Safety Action Plan Grants</t>
  </si>
  <si>
    <t>FID</t>
  </si>
  <si>
    <t>5J90</t>
  </si>
  <si>
    <t>761678</t>
  </si>
  <si>
    <t>Federal Salvage/GSA</t>
  </si>
  <si>
    <t>5V10</t>
  </si>
  <si>
    <t>762682</t>
  </si>
  <si>
    <t>License Plate Contributions</t>
  </si>
  <si>
    <t>HLD</t>
  </si>
  <si>
    <t>R024</t>
  </si>
  <si>
    <t>762619</t>
  </si>
  <si>
    <t>Unidentified Motor Vehicle Receipts</t>
  </si>
  <si>
    <t>764605</t>
  </si>
  <si>
    <t>Motor Carrier Enforcement Expenses</t>
  </si>
  <si>
    <t>762321</t>
  </si>
  <si>
    <t>Operating Expense - BMV</t>
  </si>
  <si>
    <t>761321</t>
  </si>
  <si>
    <t>Operating Expense - Information and Education</t>
  </si>
  <si>
    <t>5TM0</t>
  </si>
  <si>
    <t>761401</t>
  </si>
  <si>
    <t>Public Safety Facilities Lease Rental Bond Payments</t>
  </si>
  <si>
    <t>762637</t>
  </si>
  <si>
    <t>Local Immobilization Reimbursement</t>
  </si>
  <si>
    <t>769636</t>
  </si>
  <si>
    <t>Administrative Expenses - Highway Purposes</t>
  </si>
  <si>
    <t>R052</t>
  </si>
  <si>
    <t>762623</t>
  </si>
  <si>
    <t>Security Deposits</t>
  </si>
  <si>
    <t>PWC</t>
  </si>
  <si>
    <t>7052</t>
  </si>
  <si>
    <t>150402</t>
  </si>
  <si>
    <t>Local Transportation Improvement Program - Operating</t>
  </si>
  <si>
    <t>150701</t>
  </si>
  <si>
    <t>Local Transportation Improvement Program</t>
  </si>
  <si>
    <t>House Substitute
LSC 133 0002-5
FY 2020</t>
  </si>
  <si>
    <t>House Substitute
LSC 133 0002-5
FY 2021</t>
  </si>
  <si>
    <t>As Passed by
the House
FY 2020</t>
  </si>
  <si>
    <t>As Passed by
the House
FY 2021</t>
  </si>
  <si>
    <t>Senate Substitute
LSC 133 0002-7
FY 2020</t>
  </si>
  <si>
    <t>Senate Substitute
LSC 133 0002-7
FY 2021</t>
  </si>
  <si>
    <t>GRF</t>
  </si>
  <si>
    <t>761408</t>
  </si>
  <si>
    <t>Highway Patrol Operating Expenses</t>
  </si>
  <si>
    <t>As Reported by
Senate Committee
FY 2020</t>
  </si>
  <si>
    <t>As Reported by
House Committee
FY 2020</t>
  </si>
  <si>
    <t>As Reported by
House Committee
FY 2021</t>
  </si>
  <si>
    <t>As Reported by
Senate Committee
FY 2021</t>
  </si>
  <si>
    <t>Public Transportation - State</t>
  </si>
  <si>
    <t>As Passed by
the Senate
FY 2020</t>
  </si>
  <si>
    <t>As Passed by
the Senate
FY 2021</t>
  </si>
  <si>
    <t>As Reported by
Conference Committee
FY 2020</t>
  </si>
  <si>
    <t>As Reported by
Conference Committee
FY 2021</t>
  </si>
  <si>
    <t>As Enacted
FY 2020</t>
  </si>
  <si>
    <t>As Enacted
FY 2021</t>
  </si>
  <si>
    <t>Estimate
FY 2019</t>
  </si>
  <si>
    <t>Total</t>
  </si>
  <si>
    <t>Actual
FY 2019</t>
  </si>
  <si>
    <t>Actual
FY 2018</t>
  </si>
  <si>
    <t>Appropriations
FY 2020</t>
  </si>
  <si>
    <t>Appropriations
FY 2021</t>
  </si>
  <si>
    <t>$ Change
FY 2019</t>
  </si>
  <si>
    <t>$ Change
FY 2020</t>
  </si>
  <si>
    <t>$ Change
FY 2021</t>
  </si>
  <si>
    <t>% Change
FY 2019</t>
  </si>
  <si>
    <t>% Change
FY 2020</t>
  </si>
  <si>
    <t>% Change
FY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</si>
</sst>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\$#,##0;\(\$#,##0\)"/>
    <numFmt numFmtId="165" formatCode="0.0%"/>
  </numFmts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rgb="FF008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5" fillId="3" borderId="0"/>
    <xf numFmtId="44" fontId="5" fillId="3" borderId="0" applyFont="0" applyFill="0" applyBorder="0" applyAlignment="0" applyProtection="0"/>
    <xf numFmtId="9" fontId="6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Font="1" applyAlignment="1">
      <alignment wrapText="1"/>
    </xf>
    <xf numFmtId="0" fontId="0" fillId="0" borderId="0" xfId="0" applyFont="1"/>
    <xf numFmtId="164" fontId="0" fillId="0" borderId="1" xfId="0" applyNumberFormat="1" applyFont="1" applyBorder="1" applyAlignment="1"/>
    <xf numFmtId="164" fontId="0" fillId="0" borderId="0" xfId="0" applyNumberFormat="1" applyFont="1"/>
    <xf numFmtId="164" fontId="2" fillId="3" borderId="0" xfId="0" applyNumberFormat="1" applyFont="1" applyFill="1" applyBorder="1" applyAlignment="1" applyProtection="1">
      <alignment horizontal="right" vertical="center"/>
    </xf>
    <xf numFmtId="0" fontId="2" fillId="2" borderId="1" xfId="0" applyFont="1" applyFill="1" applyBorder="1" applyAlignment="1" applyProtection="1">
      <alignment wrapText="1"/>
    </xf>
    <xf numFmtId="0" fontId="2" fillId="2" borderId="1" xfId="0" applyFont="1" applyFill="1" applyBorder="1" applyAlignment="1" applyProtection="1"/>
    <xf numFmtId="164" fontId="2" fillId="3" borderId="1" xfId="0" applyNumberFormat="1" applyFont="1" applyFill="1" applyBorder="1" applyAlignment="1" applyProtection="1">
      <alignment horizontal="right"/>
    </xf>
    <xf numFmtId="0" fontId="2" fillId="2" borderId="1" xfId="0" quotePrefix="1" applyFont="1" applyFill="1" applyBorder="1" applyAlignment="1" applyProtection="1"/>
    <xf numFmtId="0" fontId="0" fillId="0" borderId="0" xfId="0" applyFont="1" applyAlignment="1"/>
    <xf numFmtId="164" fontId="3" fillId="0" borderId="0" xfId="0" applyNumberFormat="1" applyFont="1" applyAlignment="1"/>
    <xf numFmtId="0" fontId="2" fillId="2" borderId="2" xfId="0" applyFont="1" applyFill="1" applyBorder="1" applyAlignment="1" applyProtection="1"/>
    <xf numFmtId="164" fontId="2" fillId="3" borderId="2" xfId="0" applyNumberFormat="1" applyFont="1" applyFill="1" applyBorder="1" applyAlignment="1" applyProtection="1">
      <alignment horizontal="right"/>
    </xf>
    <xf numFmtId="0" fontId="2" fillId="2" borderId="3" xfId="0" applyFont="1" applyFill="1" applyBorder="1" applyAlignment="1" applyProtection="1">
      <alignment wrapText="1"/>
    </xf>
    <xf numFmtId="0" fontId="2" fillId="2" borderId="3" xfId="0" applyFont="1" applyFill="1" applyBorder="1" applyAlignment="1" applyProtection="1"/>
    <xf numFmtId="164" fontId="2" fillId="3" borderId="3" xfId="0" applyNumberFormat="1" applyFont="1" applyFill="1" applyBorder="1" applyAlignment="1" applyProtection="1">
      <alignment horizontal="right"/>
    </xf>
    <xf numFmtId="0" fontId="1" fillId="3" borderId="0" xfId="0" applyFont="1" applyFill="1" applyBorder="1" applyAlignment="1" applyProtection="1">
      <alignment horizontal="right"/>
    </xf>
    <xf numFmtId="164" fontId="3" fillId="0" borderId="0" xfId="0" applyNumberFormat="1" applyFont="1" applyBorder="1" applyAlignment="1"/>
    <xf numFmtId="0" fontId="2" fillId="2" borderId="2" xfId="0" applyFont="1" applyFill="1" applyBorder="1" applyAlignment="1" applyProtection="1">
      <alignment wrapText="1"/>
    </xf>
    <xf numFmtId="164" fontId="0" fillId="0" borderId="2" xfId="0" applyNumberFormat="1" applyFont="1" applyBorder="1"/>
    <xf numFmtId="0" fontId="0" fillId="0" borderId="2" xfId="0" applyFont="1" applyBorder="1"/>
    <xf numFmtId="0" fontId="4" fillId="4" borderId="1" xfId="0" applyFont="1" applyFill="1" applyBorder="1" applyAlignment="1" applyProtection="1">
      <alignment horizontal="center" wrapText="1"/>
    </xf>
    <xf numFmtId="165" fontId="2" fillId="3" borderId="1" xfId="3" applyNumberFormat="1" applyFont="1" applyFill="1" applyBorder="1" applyAlignment="1" applyProtection="1">
      <alignment horizontal="right"/>
    </xf>
    <xf numFmtId="165" fontId="3" fillId="0" borderId="0" xfId="3" applyNumberFormat="1" applyFont="1" applyAlignment="1"/>
  </cellXfs>
  <cellStyles count="4">
    <cellStyle name="Currency 2" xfId="2"/>
    <cellStyle name="Normal" xfId="0" builtinId="0"/>
    <cellStyle name="Normal 2" xfId="1"/>
    <cellStyle name="Percent" xfId="3" builtinId="5"/>
  </cellStyles>
  <dxfs count="0"/>
  <tableStyles count="0" defaultTableStyle="TableStyleMedium9" defaultPivotStyle="PivotStyleLight16"/>
  <colors>
    <mruColors>
      <color rgb="FF000099"/>
      <color rgb="FF999900"/>
      <color rgb="FF990000"/>
      <color rgb="FF9966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BlackTie">
      <a:dk1>
        <a:srgbClr val="000000"/>
      </a:dk1>
      <a:lt1>
        <a:srgbClr val="FFFFFF"/>
      </a:lt1>
      <a:dk2>
        <a:srgbClr val="46464A"/>
      </a:dk2>
      <a:lt2>
        <a:srgbClr val="E3DCCF"/>
      </a:lt2>
      <a:accent1>
        <a:srgbClr val="6F6F74"/>
      </a:accent1>
      <a:accent2>
        <a:srgbClr val="A7B789"/>
      </a:accent2>
      <a:accent3>
        <a:srgbClr val="BEAE98"/>
      </a:accent3>
      <a:accent4>
        <a:srgbClr val="92A9B9"/>
      </a:accent4>
      <a:accent5>
        <a:srgbClr val="9C8265"/>
      </a:accent5>
      <a:accent6>
        <a:srgbClr val="8D6974"/>
      </a:accent6>
      <a:hlink>
        <a:srgbClr val="67AABF"/>
      </a:hlink>
      <a:folHlink>
        <a:srgbClr val="B1B5AB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1"/>
  <sheetViews>
    <sheetView zoomScaleNormal="100" workbookViewId="0">
      <pane xSplit="5" ySplit="1" topLeftCell="R65" activePane="bottomRight" state="frozen"/>
      <selection pane="topRight" activeCell="F1" sqref="F1"/>
      <selection pane="bottomLeft" activeCell="A2" sqref="A2"/>
      <selection pane="bottomRight" activeCell="E80" sqref="E80"/>
    </sheetView>
  </sheetViews>
  <sheetFormatPr defaultRowHeight="15" x14ac:dyDescent="0.25"/>
  <cols>
    <col min="1" max="1" width="8.28515625" style="2" customWidth="1"/>
    <col min="2" max="3" width="7.28515625" style="2" customWidth="1"/>
    <col min="4" max="4" width="7.7109375" style="2" customWidth="1"/>
    <col min="5" max="5" width="54.7109375" style="2" bestFit="1" customWidth="1"/>
    <col min="6" max="26" width="17.7109375" style="2" customWidth="1"/>
    <col min="27" max="27" width="11.5703125" style="2" customWidth="1"/>
    <col min="28" max="28" width="12.140625" style="2" bestFit="1" customWidth="1"/>
    <col min="29" max="16384" width="9.140625" style="2"/>
  </cols>
  <sheetData>
    <row r="1" spans="1:28" s="1" customFormat="1" ht="60" x14ac:dyDescent="0.25">
      <c r="A1" s="22" t="s">
        <v>3</v>
      </c>
      <c r="B1" s="22" t="s">
        <v>9</v>
      </c>
      <c r="C1" s="22" t="s">
        <v>4</v>
      </c>
      <c r="D1" s="22" t="s">
        <v>0</v>
      </c>
      <c r="E1" s="22" t="s">
        <v>8</v>
      </c>
      <c r="F1" s="22" t="s">
        <v>5</v>
      </c>
      <c r="G1" s="22" t="s">
        <v>210</v>
      </c>
      <c r="H1" s="22" t="s">
        <v>212</v>
      </c>
      <c r="I1" s="22" t="s">
        <v>6</v>
      </c>
      <c r="J1" s="22" t="s">
        <v>7</v>
      </c>
      <c r="K1" s="22" t="s">
        <v>190</v>
      </c>
      <c r="L1" s="22" t="s">
        <v>191</v>
      </c>
      <c r="M1" s="22" t="s">
        <v>200</v>
      </c>
      <c r="N1" s="22" t="s">
        <v>201</v>
      </c>
      <c r="O1" s="22" t="s">
        <v>192</v>
      </c>
      <c r="P1" s="22" t="s">
        <v>193</v>
      </c>
      <c r="Q1" s="22" t="s">
        <v>194</v>
      </c>
      <c r="R1" s="22" t="s">
        <v>195</v>
      </c>
      <c r="S1" s="22" t="s">
        <v>199</v>
      </c>
      <c r="T1" s="22" t="s">
        <v>202</v>
      </c>
      <c r="U1" s="22" t="s">
        <v>204</v>
      </c>
      <c r="V1" s="22" t="s">
        <v>205</v>
      </c>
      <c r="W1" s="22" t="s">
        <v>206</v>
      </c>
      <c r="X1" s="22" t="s">
        <v>207</v>
      </c>
      <c r="Y1" s="22" t="s">
        <v>208</v>
      </c>
      <c r="Z1" s="22" t="s">
        <v>209</v>
      </c>
    </row>
    <row r="2" spans="1:28" ht="18.95" customHeight="1" x14ac:dyDescent="0.25">
      <c r="A2" s="6" t="s">
        <v>10</v>
      </c>
      <c r="B2" s="6" t="s">
        <v>1</v>
      </c>
      <c r="C2" s="7" t="s">
        <v>11</v>
      </c>
      <c r="D2" s="7" t="s">
        <v>12</v>
      </c>
      <c r="E2" s="7" t="s">
        <v>13</v>
      </c>
      <c r="F2" s="8">
        <v>17342060.300000001</v>
      </c>
      <c r="G2" s="8">
        <v>15200000</v>
      </c>
      <c r="H2" s="8">
        <v>9459888.8800000008</v>
      </c>
      <c r="I2" s="8">
        <v>15200000</v>
      </c>
      <c r="J2" s="8">
        <v>15200000</v>
      </c>
      <c r="K2" s="8">
        <v>17342060</v>
      </c>
      <c r="L2" s="8">
        <v>17342060</v>
      </c>
      <c r="M2" s="8">
        <v>17342060</v>
      </c>
      <c r="N2" s="8">
        <v>17342060</v>
      </c>
      <c r="O2" s="8">
        <v>17342060</v>
      </c>
      <c r="P2" s="8">
        <v>17342060</v>
      </c>
      <c r="Q2" s="8">
        <v>15200000</v>
      </c>
      <c r="R2" s="8">
        <v>15200000</v>
      </c>
      <c r="S2" s="8">
        <v>15200000</v>
      </c>
      <c r="T2" s="8">
        <v>15200000</v>
      </c>
      <c r="U2" s="8">
        <v>15200000</v>
      </c>
      <c r="V2" s="8">
        <v>15200000</v>
      </c>
      <c r="W2" s="8">
        <v>15200000</v>
      </c>
      <c r="X2" s="8">
        <v>15200000</v>
      </c>
      <c r="Y2" s="8">
        <v>15200000</v>
      </c>
      <c r="Z2" s="8">
        <v>15200000</v>
      </c>
      <c r="AA2" s="4"/>
      <c r="AB2" s="4"/>
    </row>
    <row r="3" spans="1:28" ht="18.95" customHeight="1" x14ac:dyDescent="0.25">
      <c r="A3" s="6" t="s">
        <v>14</v>
      </c>
      <c r="B3" s="6" t="s">
        <v>35</v>
      </c>
      <c r="C3" s="7" t="s">
        <v>36</v>
      </c>
      <c r="D3" s="7" t="s">
        <v>37</v>
      </c>
      <c r="E3" s="7" t="s">
        <v>38</v>
      </c>
      <c r="F3" s="8">
        <v>191305942.46000001</v>
      </c>
      <c r="G3" s="8">
        <v>159223154</v>
      </c>
      <c r="H3" s="8">
        <v>193216089.49000001</v>
      </c>
      <c r="I3" s="8">
        <v>65000000</v>
      </c>
      <c r="J3" s="8">
        <v>65000000</v>
      </c>
      <c r="K3" s="8">
        <v>65000000</v>
      </c>
      <c r="L3" s="8">
        <v>65000000</v>
      </c>
      <c r="M3" s="8">
        <v>65000000</v>
      </c>
      <c r="N3" s="8">
        <v>65000000</v>
      </c>
      <c r="O3" s="8">
        <v>65000000</v>
      </c>
      <c r="P3" s="8">
        <v>65000000</v>
      </c>
      <c r="Q3" s="8">
        <v>65000000</v>
      </c>
      <c r="R3" s="8">
        <v>65000000</v>
      </c>
      <c r="S3" s="8">
        <v>65000000</v>
      </c>
      <c r="T3" s="8">
        <v>65000000</v>
      </c>
      <c r="U3" s="8">
        <v>65000000</v>
      </c>
      <c r="V3" s="8">
        <v>65000000</v>
      </c>
      <c r="W3" s="8">
        <v>65000000</v>
      </c>
      <c r="X3" s="8">
        <v>65000000</v>
      </c>
      <c r="Y3" s="8">
        <v>65000000</v>
      </c>
      <c r="Z3" s="8">
        <v>65000000</v>
      </c>
      <c r="AA3" s="4"/>
      <c r="AB3" s="4"/>
    </row>
    <row r="4" spans="1:28" ht="18.95" customHeight="1" x14ac:dyDescent="0.25">
      <c r="A4" s="6" t="s">
        <v>14</v>
      </c>
      <c r="B4" s="6" t="s">
        <v>35</v>
      </c>
      <c r="C4" s="7" t="s">
        <v>48</v>
      </c>
      <c r="D4" s="7" t="s">
        <v>49</v>
      </c>
      <c r="E4" s="7" t="s">
        <v>50</v>
      </c>
      <c r="F4" s="8">
        <v>174161487.33000001</v>
      </c>
      <c r="G4" s="8">
        <v>209638453.77000001</v>
      </c>
      <c r="H4" s="8">
        <v>236222800.63</v>
      </c>
      <c r="I4" s="8">
        <v>40652556</v>
      </c>
      <c r="J4" s="8">
        <v>56101265</v>
      </c>
      <c r="K4" s="8">
        <v>40652556</v>
      </c>
      <c r="L4" s="8">
        <v>56101265</v>
      </c>
      <c r="M4" s="8">
        <v>40652556</v>
      </c>
      <c r="N4" s="8">
        <v>56101265</v>
      </c>
      <c r="O4" s="8">
        <v>40652556</v>
      </c>
      <c r="P4" s="8">
        <v>56101265</v>
      </c>
      <c r="Q4" s="8">
        <v>40652556</v>
      </c>
      <c r="R4" s="8">
        <v>56101265</v>
      </c>
      <c r="S4" s="8">
        <v>67652556</v>
      </c>
      <c r="T4" s="8">
        <v>66101265</v>
      </c>
      <c r="U4" s="8">
        <v>67652556</v>
      </c>
      <c r="V4" s="8">
        <v>66101265</v>
      </c>
      <c r="W4" s="8">
        <v>67652556</v>
      </c>
      <c r="X4" s="8">
        <v>66101265</v>
      </c>
      <c r="Y4" s="8">
        <v>67652556</v>
      </c>
      <c r="Z4" s="8">
        <v>66101265</v>
      </c>
      <c r="AA4" s="4"/>
      <c r="AB4" s="4"/>
    </row>
    <row r="5" spans="1:28" ht="18.95" customHeight="1" x14ac:dyDescent="0.25">
      <c r="A5" s="6" t="s">
        <v>14</v>
      </c>
      <c r="B5" s="6" t="s">
        <v>1</v>
      </c>
      <c r="C5" s="7" t="s">
        <v>51</v>
      </c>
      <c r="D5" s="7" t="s">
        <v>52</v>
      </c>
      <c r="E5" s="7" t="s">
        <v>53</v>
      </c>
      <c r="F5" s="8">
        <v>1750222.84</v>
      </c>
      <c r="G5" s="8">
        <v>1912391</v>
      </c>
      <c r="H5" s="8">
        <v>1885945.54</v>
      </c>
      <c r="I5" s="8">
        <v>2875800</v>
      </c>
      <c r="J5" s="8">
        <v>2875800</v>
      </c>
      <c r="K5" s="8">
        <v>2875800</v>
      </c>
      <c r="L5" s="8">
        <v>2875800</v>
      </c>
      <c r="M5" s="8">
        <v>2875800</v>
      </c>
      <c r="N5" s="8">
        <v>2875800</v>
      </c>
      <c r="O5" s="8">
        <v>2875800</v>
      </c>
      <c r="P5" s="8">
        <v>2875800</v>
      </c>
      <c r="Q5" s="8">
        <v>2875800</v>
      </c>
      <c r="R5" s="8">
        <v>2875800</v>
      </c>
      <c r="S5" s="8">
        <v>2875800</v>
      </c>
      <c r="T5" s="8">
        <v>2875800</v>
      </c>
      <c r="U5" s="8">
        <v>2875800</v>
      </c>
      <c r="V5" s="8">
        <v>2875800</v>
      </c>
      <c r="W5" s="8">
        <v>2875800</v>
      </c>
      <c r="X5" s="8">
        <v>2875800</v>
      </c>
      <c r="Y5" s="8">
        <v>2875800</v>
      </c>
      <c r="Z5" s="8">
        <v>2875800</v>
      </c>
      <c r="AA5" s="4"/>
      <c r="AB5" s="4"/>
    </row>
    <row r="6" spans="1:28" ht="18.95" customHeight="1" x14ac:dyDescent="0.25">
      <c r="A6" s="6" t="s">
        <v>14</v>
      </c>
      <c r="B6" s="6" t="s">
        <v>1</v>
      </c>
      <c r="C6" s="7" t="s">
        <v>77</v>
      </c>
      <c r="D6" s="7" t="s">
        <v>78</v>
      </c>
      <c r="E6" s="7" t="s">
        <v>79</v>
      </c>
      <c r="F6" s="8">
        <v>454968.59</v>
      </c>
      <c r="G6" s="8">
        <v>620000</v>
      </c>
      <c r="H6" s="8">
        <v>394076.98</v>
      </c>
      <c r="I6" s="8">
        <v>620000</v>
      </c>
      <c r="J6" s="8">
        <v>620000</v>
      </c>
      <c r="K6" s="8">
        <v>620000</v>
      </c>
      <c r="L6" s="8">
        <v>620000</v>
      </c>
      <c r="M6" s="8">
        <v>620000</v>
      </c>
      <c r="N6" s="8">
        <v>620000</v>
      </c>
      <c r="O6" s="8">
        <v>620000</v>
      </c>
      <c r="P6" s="8">
        <v>620000</v>
      </c>
      <c r="Q6" s="8">
        <v>620000</v>
      </c>
      <c r="R6" s="8">
        <v>620000</v>
      </c>
      <c r="S6" s="8">
        <v>620000</v>
      </c>
      <c r="T6" s="8">
        <v>620000</v>
      </c>
      <c r="U6" s="8">
        <v>620000</v>
      </c>
      <c r="V6" s="8">
        <v>620000</v>
      </c>
      <c r="W6" s="8">
        <v>620000</v>
      </c>
      <c r="X6" s="8">
        <v>620000</v>
      </c>
      <c r="Y6" s="8">
        <v>620000</v>
      </c>
      <c r="Z6" s="8">
        <v>620000</v>
      </c>
      <c r="AA6" s="4"/>
      <c r="AB6" s="4"/>
    </row>
    <row r="7" spans="1:28" ht="18.95" customHeight="1" x14ac:dyDescent="0.25">
      <c r="A7" s="6" t="s">
        <v>14</v>
      </c>
      <c r="B7" s="6" t="s">
        <v>196</v>
      </c>
      <c r="C7" s="7" t="s">
        <v>196</v>
      </c>
      <c r="D7" s="7">
        <v>775470</v>
      </c>
      <c r="E7" s="7" t="s">
        <v>203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46500000</v>
      </c>
      <c r="T7" s="8">
        <v>46500000</v>
      </c>
      <c r="U7" s="8">
        <v>55000000</v>
      </c>
      <c r="V7" s="8">
        <v>55000000</v>
      </c>
      <c r="W7" s="8">
        <v>70000000</v>
      </c>
      <c r="X7" s="8">
        <v>70000000</v>
      </c>
      <c r="Y7" s="8">
        <v>70000000</v>
      </c>
      <c r="Z7" s="8">
        <v>70000000</v>
      </c>
      <c r="AA7" s="4"/>
      <c r="AB7" s="4"/>
    </row>
    <row r="8" spans="1:28" ht="18.95" customHeight="1" x14ac:dyDescent="0.25">
      <c r="A8" s="6" t="s">
        <v>14</v>
      </c>
      <c r="B8" s="6" t="s">
        <v>15</v>
      </c>
      <c r="C8" s="7" t="s">
        <v>45</v>
      </c>
      <c r="D8" s="7" t="s">
        <v>56</v>
      </c>
      <c r="E8" s="7" t="s">
        <v>57</v>
      </c>
      <c r="F8" s="8">
        <v>4519878.13</v>
      </c>
      <c r="G8" s="8">
        <v>6084890</v>
      </c>
      <c r="H8" s="8">
        <v>6344421.7400000002</v>
      </c>
      <c r="I8" s="8">
        <v>5000000</v>
      </c>
      <c r="J8" s="8">
        <v>5000000</v>
      </c>
      <c r="K8" s="8">
        <v>5000000</v>
      </c>
      <c r="L8" s="8">
        <v>5000000</v>
      </c>
      <c r="M8" s="8">
        <v>5000000</v>
      </c>
      <c r="N8" s="8">
        <v>5000000</v>
      </c>
      <c r="O8" s="8">
        <v>5000000</v>
      </c>
      <c r="P8" s="8">
        <v>5000000</v>
      </c>
      <c r="Q8" s="8">
        <v>5000000</v>
      </c>
      <c r="R8" s="8">
        <v>5000000</v>
      </c>
      <c r="S8" s="8">
        <v>5000000</v>
      </c>
      <c r="T8" s="8">
        <v>5000000</v>
      </c>
      <c r="U8" s="8">
        <v>5000000</v>
      </c>
      <c r="V8" s="8">
        <v>5000000</v>
      </c>
      <c r="W8" s="8">
        <v>5000000</v>
      </c>
      <c r="X8" s="8">
        <v>5000000</v>
      </c>
      <c r="Y8" s="8">
        <v>5000000</v>
      </c>
      <c r="Z8" s="8">
        <v>5000000</v>
      </c>
      <c r="AA8" s="4"/>
      <c r="AB8" s="4"/>
    </row>
    <row r="9" spans="1:28" ht="18.95" customHeight="1" x14ac:dyDescent="0.25">
      <c r="A9" s="6" t="s">
        <v>14</v>
      </c>
      <c r="B9" s="6" t="s">
        <v>15</v>
      </c>
      <c r="C9" s="7" t="s">
        <v>45</v>
      </c>
      <c r="D9" s="7" t="s">
        <v>46</v>
      </c>
      <c r="E9" s="7" t="s">
        <v>47</v>
      </c>
      <c r="F9" s="8">
        <v>18869636.219999999</v>
      </c>
      <c r="G9" s="8">
        <v>14865206</v>
      </c>
      <c r="H9" s="8">
        <v>18200342.629999999</v>
      </c>
      <c r="I9" s="8">
        <v>15250000</v>
      </c>
      <c r="J9" s="8">
        <v>15250000</v>
      </c>
      <c r="K9" s="8">
        <v>15250000</v>
      </c>
      <c r="L9" s="8">
        <v>15250000</v>
      </c>
      <c r="M9" s="8">
        <v>15250000</v>
      </c>
      <c r="N9" s="8">
        <v>15250000</v>
      </c>
      <c r="O9" s="8">
        <v>15250000</v>
      </c>
      <c r="P9" s="8">
        <v>15250000</v>
      </c>
      <c r="Q9" s="8">
        <v>15250000</v>
      </c>
      <c r="R9" s="8">
        <v>15250000</v>
      </c>
      <c r="S9" s="8">
        <v>15250000</v>
      </c>
      <c r="T9" s="8">
        <v>15250000</v>
      </c>
      <c r="U9" s="8">
        <v>15250000</v>
      </c>
      <c r="V9" s="8">
        <v>15250000</v>
      </c>
      <c r="W9" s="8">
        <v>15250000</v>
      </c>
      <c r="X9" s="8">
        <v>15250000</v>
      </c>
      <c r="Y9" s="8">
        <v>15250000</v>
      </c>
      <c r="Z9" s="8">
        <v>15250000</v>
      </c>
      <c r="AA9" s="4"/>
      <c r="AB9" s="4"/>
    </row>
    <row r="10" spans="1:28" ht="18.95" customHeight="1" x14ac:dyDescent="0.25">
      <c r="A10" s="6" t="s">
        <v>14</v>
      </c>
      <c r="B10" s="6" t="s">
        <v>15</v>
      </c>
      <c r="C10" s="7" t="s">
        <v>45</v>
      </c>
      <c r="D10" s="7" t="s">
        <v>60</v>
      </c>
      <c r="E10" s="7" t="s">
        <v>61</v>
      </c>
      <c r="F10" s="8">
        <v>0</v>
      </c>
      <c r="G10" s="8">
        <v>7024999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4"/>
      <c r="AB10" s="4"/>
    </row>
    <row r="11" spans="1:28" ht="18.95" customHeight="1" x14ac:dyDescent="0.25">
      <c r="A11" s="6" t="s">
        <v>14</v>
      </c>
      <c r="B11" s="6" t="s">
        <v>15</v>
      </c>
      <c r="C11" s="7" t="s">
        <v>45</v>
      </c>
      <c r="D11" s="7" t="s">
        <v>62</v>
      </c>
      <c r="E11" s="7" t="s">
        <v>63</v>
      </c>
      <c r="F11" s="8">
        <v>525000</v>
      </c>
      <c r="G11" s="8">
        <v>528125</v>
      </c>
      <c r="H11" s="8">
        <v>550669.78</v>
      </c>
      <c r="I11" s="8">
        <v>600000</v>
      </c>
      <c r="J11" s="8">
        <v>600000</v>
      </c>
      <c r="K11" s="8">
        <v>600000</v>
      </c>
      <c r="L11" s="8">
        <v>600000</v>
      </c>
      <c r="M11" s="8">
        <v>600000</v>
      </c>
      <c r="N11" s="8">
        <v>600000</v>
      </c>
      <c r="O11" s="8">
        <v>600000</v>
      </c>
      <c r="P11" s="8">
        <v>600000</v>
      </c>
      <c r="Q11" s="8">
        <v>600000</v>
      </c>
      <c r="R11" s="8">
        <v>600000</v>
      </c>
      <c r="S11" s="8">
        <v>600000</v>
      </c>
      <c r="T11" s="8">
        <v>600000</v>
      </c>
      <c r="U11" s="8">
        <v>600000</v>
      </c>
      <c r="V11" s="8">
        <v>600000</v>
      </c>
      <c r="W11" s="8">
        <v>600000</v>
      </c>
      <c r="X11" s="8">
        <v>600000</v>
      </c>
      <c r="Y11" s="8">
        <v>600000</v>
      </c>
      <c r="Z11" s="8">
        <v>600000</v>
      </c>
      <c r="AA11" s="4"/>
      <c r="AB11" s="4"/>
    </row>
    <row r="12" spans="1:28" ht="18.95" customHeight="1" x14ac:dyDescent="0.25">
      <c r="A12" s="6" t="s">
        <v>14</v>
      </c>
      <c r="B12" s="6" t="s">
        <v>15</v>
      </c>
      <c r="C12" s="7" t="s">
        <v>64</v>
      </c>
      <c r="D12" s="7" t="s">
        <v>65</v>
      </c>
      <c r="E12" s="7" t="s">
        <v>66</v>
      </c>
      <c r="F12" s="8">
        <v>3089114.23</v>
      </c>
      <c r="G12" s="8">
        <v>4462813</v>
      </c>
      <c r="H12" s="8">
        <v>3485203.79</v>
      </c>
      <c r="I12" s="8">
        <v>3500000</v>
      </c>
      <c r="J12" s="8">
        <v>3500000</v>
      </c>
      <c r="K12" s="8">
        <v>3500000</v>
      </c>
      <c r="L12" s="8">
        <v>3500000</v>
      </c>
      <c r="M12" s="8">
        <v>3500000</v>
      </c>
      <c r="N12" s="8">
        <v>3500000</v>
      </c>
      <c r="O12" s="8">
        <v>3500000</v>
      </c>
      <c r="P12" s="8">
        <v>3500000</v>
      </c>
      <c r="Q12" s="8">
        <v>3500000</v>
      </c>
      <c r="R12" s="8">
        <v>3500000</v>
      </c>
      <c r="S12" s="8">
        <v>3500000</v>
      </c>
      <c r="T12" s="8">
        <v>3500000</v>
      </c>
      <c r="U12" s="8">
        <v>3500000</v>
      </c>
      <c r="V12" s="8">
        <v>3500000</v>
      </c>
      <c r="W12" s="8">
        <v>3500000</v>
      </c>
      <c r="X12" s="8">
        <v>3500000</v>
      </c>
      <c r="Y12" s="8">
        <v>3500000</v>
      </c>
      <c r="Z12" s="8">
        <v>3500000</v>
      </c>
      <c r="AA12" s="4"/>
      <c r="AB12" s="4"/>
    </row>
    <row r="13" spans="1:28" ht="18.95" customHeight="1" x14ac:dyDescent="0.25">
      <c r="A13" s="6" t="s">
        <v>14</v>
      </c>
      <c r="B13" s="6" t="s">
        <v>15</v>
      </c>
      <c r="C13" s="7" t="s">
        <v>64</v>
      </c>
      <c r="D13" s="7" t="s">
        <v>67</v>
      </c>
      <c r="E13" s="7" t="s">
        <v>68</v>
      </c>
      <c r="F13" s="8">
        <v>0</v>
      </c>
      <c r="G13" s="8">
        <v>1365000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4"/>
      <c r="AB13" s="4"/>
    </row>
    <row r="14" spans="1:28" ht="18.95" customHeight="1" x14ac:dyDescent="0.25">
      <c r="A14" s="6" t="s">
        <v>14</v>
      </c>
      <c r="B14" s="6" t="s">
        <v>15</v>
      </c>
      <c r="C14" s="7" t="s">
        <v>64</v>
      </c>
      <c r="D14" s="7" t="s">
        <v>69</v>
      </c>
      <c r="E14" s="7" t="s">
        <v>70</v>
      </c>
      <c r="F14" s="8">
        <v>525474.32999999996</v>
      </c>
      <c r="G14" s="8">
        <v>654474</v>
      </c>
      <c r="H14" s="8">
        <v>481668.54</v>
      </c>
      <c r="I14" s="8">
        <v>650000</v>
      </c>
      <c r="J14" s="8">
        <v>650000</v>
      </c>
      <c r="K14" s="8">
        <v>650000</v>
      </c>
      <c r="L14" s="8">
        <v>650000</v>
      </c>
      <c r="M14" s="8">
        <v>650000</v>
      </c>
      <c r="N14" s="8">
        <v>650000</v>
      </c>
      <c r="O14" s="8">
        <v>650000</v>
      </c>
      <c r="P14" s="8">
        <v>650000</v>
      </c>
      <c r="Q14" s="8">
        <v>650000</v>
      </c>
      <c r="R14" s="8">
        <v>650000</v>
      </c>
      <c r="S14" s="8">
        <v>650000</v>
      </c>
      <c r="T14" s="8">
        <v>650000</v>
      </c>
      <c r="U14" s="8">
        <v>650000</v>
      </c>
      <c r="V14" s="8">
        <v>650000</v>
      </c>
      <c r="W14" s="8">
        <v>650000</v>
      </c>
      <c r="X14" s="8">
        <v>650000</v>
      </c>
      <c r="Y14" s="8">
        <v>650000</v>
      </c>
      <c r="Z14" s="8">
        <v>650000</v>
      </c>
      <c r="AA14" s="4"/>
      <c r="AB14" s="4"/>
    </row>
    <row r="15" spans="1:28" ht="18.95" customHeight="1" x14ac:dyDescent="0.25">
      <c r="A15" s="6" t="s">
        <v>14</v>
      </c>
      <c r="B15" s="6" t="s">
        <v>15</v>
      </c>
      <c r="C15" s="7" t="s">
        <v>64</v>
      </c>
      <c r="D15" s="7" t="s">
        <v>71</v>
      </c>
      <c r="E15" s="7" t="s">
        <v>72</v>
      </c>
      <c r="F15" s="8">
        <v>105698.51</v>
      </c>
      <c r="G15" s="8">
        <v>1695911</v>
      </c>
      <c r="H15" s="8">
        <v>1779584.14</v>
      </c>
      <c r="I15" s="8">
        <v>2000000</v>
      </c>
      <c r="J15" s="8">
        <v>2000000</v>
      </c>
      <c r="K15" s="8">
        <v>2000000</v>
      </c>
      <c r="L15" s="8">
        <v>2000000</v>
      </c>
      <c r="M15" s="8">
        <v>2000000</v>
      </c>
      <c r="N15" s="8">
        <v>2000000</v>
      </c>
      <c r="O15" s="8">
        <v>2000000</v>
      </c>
      <c r="P15" s="8">
        <v>2000000</v>
      </c>
      <c r="Q15" s="8">
        <v>2000000</v>
      </c>
      <c r="R15" s="8">
        <v>2000000</v>
      </c>
      <c r="S15" s="8">
        <v>2000000</v>
      </c>
      <c r="T15" s="8">
        <v>2000000</v>
      </c>
      <c r="U15" s="8">
        <v>2000000</v>
      </c>
      <c r="V15" s="8">
        <v>2000000</v>
      </c>
      <c r="W15" s="8">
        <v>2000000</v>
      </c>
      <c r="X15" s="8">
        <v>2000000</v>
      </c>
      <c r="Y15" s="8">
        <v>2000000</v>
      </c>
      <c r="Z15" s="8">
        <v>2000000</v>
      </c>
      <c r="AA15" s="4"/>
      <c r="AB15" s="4"/>
    </row>
    <row r="16" spans="1:28" ht="18.95" customHeight="1" x14ac:dyDescent="0.25">
      <c r="A16" s="6" t="s">
        <v>14</v>
      </c>
      <c r="B16" s="6" t="s">
        <v>15</v>
      </c>
      <c r="C16" s="7" t="s">
        <v>16</v>
      </c>
      <c r="D16" s="7" t="s">
        <v>73</v>
      </c>
      <c r="E16" s="7" t="s">
        <v>74</v>
      </c>
      <c r="F16" s="8">
        <v>8154967.2599999998</v>
      </c>
      <c r="G16" s="8">
        <v>14919912</v>
      </c>
      <c r="H16" s="8">
        <v>16524848.4</v>
      </c>
      <c r="I16" s="8">
        <v>17658600</v>
      </c>
      <c r="J16" s="8">
        <v>20798000</v>
      </c>
      <c r="K16" s="8">
        <v>17658600</v>
      </c>
      <c r="L16" s="8">
        <v>20798000</v>
      </c>
      <c r="M16" s="8">
        <v>17658600</v>
      </c>
      <c r="N16" s="8">
        <v>20798000</v>
      </c>
      <c r="O16" s="8">
        <v>17658600</v>
      </c>
      <c r="P16" s="8">
        <v>20798000</v>
      </c>
      <c r="Q16" s="8">
        <v>17658600</v>
      </c>
      <c r="R16" s="8">
        <v>20798000</v>
      </c>
      <c r="S16" s="8">
        <v>17658600</v>
      </c>
      <c r="T16" s="8">
        <v>20798000</v>
      </c>
      <c r="U16" s="8">
        <v>17658600</v>
      </c>
      <c r="V16" s="8">
        <v>20798000</v>
      </c>
      <c r="W16" s="8">
        <v>17658600</v>
      </c>
      <c r="X16" s="8">
        <v>20798000</v>
      </c>
      <c r="Y16" s="8">
        <v>17658600</v>
      </c>
      <c r="Z16" s="8">
        <v>20798000</v>
      </c>
      <c r="AA16" s="4"/>
      <c r="AB16" s="4"/>
    </row>
    <row r="17" spans="1:28" ht="18.95" customHeight="1" x14ac:dyDescent="0.25">
      <c r="A17" s="6" t="s">
        <v>14</v>
      </c>
      <c r="B17" s="6" t="s">
        <v>15</v>
      </c>
      <c r="C17" s="7" t="s">
        <v>16</v>
      </c>
      <c r="D17" s="7" t="s">
        <v>75</v>
      </c>
      <c r="E17" s="7" t="s">
        <v>76</v>
      </c>
      <c r="F17" s="8">
        <v>24011256.370000001</v>
      </c>
      <c r="G17" s="8">
        <v>27270160</v>
      </c>
      <c r="H17" s="8">
        <v>25288495.239999998</v>
      </c>
      <c r="I17" s="8">
        <v>27591086</v>
      </c>
      <c r="J17" s="8">
        <v>28089039</v>
      </c>
      <c r="K17" s="8">
        <v>27591086</v>
      </c>
      <c r="L17" s="8">
        <v>28089039</v>
      </c>
      <c r="M17" s="8">
        <v>27591086</v>
      </c>
      <c r="N17" s="8">
        <v>28089039</v>
      </c>
      <c r="O17" s="8">
        <v>27591086</v>
      </c>
      <c r="P17" s="8">
        <v>28089039</v>
      </c>
      <c r="Q17" s="8">
        <v>27591086</v>
      </c>
      <c r="R17" s="8">
        <v>28089039</v>
      </c>
      <c r="S17" s="8">
        <v>27591086</v>
      </c>
      <c r="T17" s="8">
        <v>28089039</v>
      </c>
      <c r="U17" s="8">
        <v>27591086</v>
      </c>
      <c r="V17" s="8">
        <v>28089039</v>
      </c>
      <c r="W17" s="8">
        <v>27591086</v>
      </c>
      <c r="X17" s="8">
        <v>28089039</v>
      </c>
      <c r="Y17" s="8">
        <v>27591086</v>
      </c>
      <c r="Z17" s="8">
        <v>28089039</v>
      </c>
      <c r="AA17" s="4"/>
      <c r="AB17" s="4"/>
    </row>
    <row r="18" spans="1:28" ht="18.95" customHeight="1" x14ac:dyDescent="0.25">
      <c r="A18" s="6" t="s">
        <v>14</v>
      </c>
      <c r="B18" s="6" t="s">
        <v>15</v>
      </c>
      <c r="C18" s="7" t="s">
        <v>16</v>
      </c>
      <c r="D18" s="7" t="s">
        <v>58</v>
      </c>
      <c r="E18" s="7" t="s">
        <v>59</v>
      </c>
      <c r="F18" s="8">
        <v>32353523.539999999</v>
      </c>
      <c r="G18" s="8">
        <v>30970257</v>
      </c>
      <c r="H18" s="8">
        <v>37642567.259999998</v>
      </c>
      <c r="I18" s="8">
        <v>41742250</v>
      </c>
      <c r="J18" s="8">
        <v>41742251</v>
      </c>
      <c r="K18" s="8">
        <v>41742250</v>
      </c>
      <c r="L18" s="8">
        <v>41742251</v>
      </c>
      <c r="M18" s="8">
        <v>41742250</v>
      </c>
      <c r="N18" s="8">
        <v>41742251</v>
      </c>
      <c r="O18" s="8">
        <v>41742250</v>
      </c>
      <c r="P18" s="8">
        <v>41742251</v>
      </c>
      <c r="Q18" s="8">
        <v>41742250</v>
      </c>
      <c r="R18" s="8">
        <v>41742251</v>
      </c>
      <c r="S18" s="8">
        <v>41742250</v>
      </c>
      <c r="T18" s="8">
        <v>41742251</v>
      </c>
      <c r="U18" s="8">
        <v>41742250</v>
      </c>
      <c r="V18" s="8">
        <v>41742251</v>
      </c>
      <c r="W18" s="8">
        <v>41742250</v>
      </c>
      <c r="X18" s="8">
        <v>41742251</v>
      </c>
      <c r="Y18" s="8">
        <v>41742250</v>
      </c>
      <c r="Z18" s="8">
        <v>41742251</v>
      </c>
      <c r="AA18" s="4"/>
      <c r="AB18" s="4"/>
    </row>
    <row r="19" spans="1:28" ht="18.95" customHeight="1" x14ac:dyDescent="0.25">
      <c r="A19" s="6" t="s">
        <v>14</v>
      </c>
      <c r="B19" s="6" t="s">
        <v>15</v>
      </c>
      <c r="C19" s="7" t="s">
        <v>16</v>
      </c>
      <c r="D19" s="7" t="s">
        <v>43</v>
      </c>
      <c r="E19" s="7" t="s">
        <v>44</v>
      </c>
      <c r="F19" s="3">
        <v>544236153.28999996</v>
      </c>
      <c r="G19" s="8">
        <v>490649680</v>
      </c>
      <c r="H19" s="8">
        <v>510951198.06000006</v>
      </c>
      <c r="I19" s="8">
        <v>1195734023</v>
      </c>
      <c r="J19" s="8">
        <v>1237604799</v>
      </c>
      <c r="K19" s="8">
        <v>644734023</v>
      </c>
      <c r="L19" s="8">
        <v>810604799</v>
      </c>
      <c r="M19" s="8">
        <v>644734023</v>
      </c>
      <c r="N19" s="8">
        <v>810604799</v>
      </c>
      <c r="O19" s="8">
        <v>674734023</v>
      </c>
      <c r="P19" s="8">
        <v>850604799</v>
      </c>
      <c r="Q19" s="8">
        <v>674734023</v>
      </c>
      <c r="R19" s="8">
        <v>850604799</v>
      </c>
      <c r="S19" s="8">
        <v>668734023</v>
      </c>
      <c r="T19" s="8">
        <v>661604799</v>
      </c>
      <c r="U19" s="8">
        <v>668734023</v>
      </c>
      <c r="V19" s="8">
        <v>661604799</v>
      </c>
      <c r="W19" s="8">
        <v>932734023</v>
      </c>
      <c r="X19" s="8">
        <v>925604799</v>
      </c>
      <c r="Y19" s="8">
        <v>932734023</v>
      </c>
      <c r="Z19" s="8">
        <v>925604799</v>
      </c>
      <c r="AA19" s="4"/>
      <c r="AB19" s="4"/>
    </row>
    <row r="20" spans="1:28" ht="18.95" customHeight="1" x14ac:dyDescent="0.25">
      <c r="A20" s="6" t="s">
        <v>14</v>
      </c>
      <c r="B20" s="6" t="s">
        <v>15</v>
      </c>
      <c r="C20" s="7" t="s">
        <v>16</v>
      </c>
      <c r="D20" s="7" t="s">
        <v>41</v>
      </c>
      <c r="E20" s="7" t="s">
        <v>42</v>
      </c>
      <c r="F20" s="3">
        <v>1175107315.48</v>
      </c>
      <c r="G20" s="8">
        <v>1095221514</v>
      </c>
      <c r="H20" s="8">
        <v>1205967481.27</v>
      </c>
      <c r="I20" s="8">
        <v>1217078291</v>
      </c>
      <c r="J20" s="8">
        <v>1232839103</v>
      </c>
      <c r="K20" s="8">
        <v>1217078291</v>
      </c>
      <c r="L20" s="8">
        <v>1232839103</v>
      </c>
      <c r="M20" s="8">
        <v>1217078291</v>
      </c>
      <c r="N20" s="8">
        <v>1232839103</v>
      </c>
      <c r="O20" s="8">
        <v>1217078291</v>
      </c>
      <c r="P20" s="8">
        <v>1232839103</v>
      </c>
      <c r="Q20" s="8">
        <v>1217078291</v>
      </c>
      <c r="R20" s="8">
        <v>1232839103</v>
      </c>
      <c r="S20" s="8">
        <v>1228078291</v>
      </c>
      <c r="T20" s="8">
        <v>1238839103</v>
      </c>
      <c r="U20" s="8">
        <v>1228078291</v>
      </c>
      <c r="V20" s="8">
        <v>1238839103</v>
      </c>
      <c r="W20" s="8">
        <v>1228078291</v>
      </c>
      <c r="X20" s="8">
        <v>1238839103</v>
      </c>
      <c r="Y20" s="8">
        <v>1228078291</v>
      </c>
      <c r="Z20" s="8">
        <v>1238839103</v>
      </c>
      <c r="AA20" s="4"/>
      <c r="AB20" s="4"/>
    </row>
    <row r="21" spans="1:28" ht="18.95" customHeight="1" x14ac:dyDescent="0.25">
      <c r="A21" s="6" t="s">
        <v>14</v>
      </c>
      <c r="B21" s="6" t="s">
        <v>15</v>
      </c>
      <c r="C21" s="7" t="s">
        <v>16</v>
      </c>
      <c r="D21" s="7" t="s">
        <v>17</v>
      </c>
      <c r="E21" s="7" t="s">
        <v>18</v>
      </c>
      <c r="F21" s="8">
        <v>62891272.57</v>
      </c>
      <c r="G21" s="8">
        <v>65646219</v>
      </c>
      <c r="H21" s="8">
        <v>58833343.219999999</v>
      </c>
      <c r="I21" s="8">
        <v>80000000</v>
      </c>
      <c r="J21" s="8">
        <v>80000000</v>
      </c>
      <c r="K21" s="8">
        <v>80000000</v>
      </c>
      <c r="L21" s="8">
        <v>80000000</v>
      </c>
      <c r="M21" s="8">
        <v>80000000</v>
      </c>
      <c r="N21" s="8">
        <v>80000000</v>
      </c>
      <c r="O21" s="8">
        <v>80000000</v>
      </c>
      <c r="P21" s="8">
        <v>80000000</v>
      </c>
      <c r="Q21" s="8">
        <v>80000000</v>
      </c>
      <c r="R21" s="8">
        <v>80000000</v>
      </c>
      <c r="S21" s="8">
        <v>80000000</v>
      </c>
      <c r="T21" s="8">
        <v>80000000</v>
      </c>
      <c r="U21" s="8">
        <v>80000000</v>
      </c>
      <c r="V21" s="8">
        <v>80000000</v>
      </c>
      <c r="W21" s="8">
        <v>80000000</v>
      </c>
      <c r="X21" s="8">
        <v>80000000</v>
      </c>
      <c r="Y21" s="8">
        <v>80000000</v>
      </c>
      <c r="Z21" s="8">
        <v>80000000</v>
      </c>
      <c r="AA21" s="4"/>
      <c r="AB21" s="4"/>
    </row>
    <row r="22" spans="1:28" ht="18.95" customHeight="1" x14ac:dyDescent="0.25">
      <c r="A22" s="6" t="s">
        <v>14</v>
      </c>
      <c r="B22" s="6" t="s">
        <v>15</v>
      </c>
      <c r="C22" s="7" t="s">
        <v>16</v>
      </c>
      <c r="D22" s="7" t="s">
        <v>39</v>
      </c>
      <c r="E22" s="7" t="s">
        <v>40</v>
      </c>
      <c r="F22" s="3">
        <v>81245439.670000002</v>
      </c>
      <c r="G22" s="8">
        <v>149936265.59999999</v>
      </c>
      <c r="H22" s="8">
        <v>69409603.859999999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4"/>
      <c r="AB22" s="4"/>
    </row>
    <row r="23" spans="1:28" ht="18.95" customHeight="1" x14ac:dyDescent="0.25">
      <c r="A23" s="6" t="s">
        <v>14</v>
      </c>
      <c r="B23" s="6" t="s">
        <v>15</v>
      </c>
      <c r="C23" s="7" t="s">
        <v>16</v>
      </c>
      <c r="D23" s="7" t="s">
        <v>54</v>
      </c>
      <c r="E23" s="7" t="s">
        <v>55</v>
      </c>
      <c r="F23" s="8">
        <v>23409312.670000002</v>
      </c>
      <c r="G23" s="8">
        <v>23641106</v>
      </c>
      <c r="H23" s="8">
        <v>26960128.530000001</v>
      </c>
      <c r="I23" s="8">
        <v>27462900</v>
      </c>
      <c r="J23" s="8">
        <v>24972600</v>
      </c>
      <c r="K23" s="8">
        <v>27462900</v>
      </c>
      <c r="L23" s="8">
        <v>24972600</v>
      </c>
      <c r="M23" s="8">
        <v>27462900</v>
      </c>
      <c r="N23" s="8">
        <v>24972600</v>
      </c>
      <c r="O23" s="8">
        <v>27462900</v>
      </c>
      <c r="P23" s="8">
        <v>24972600</v>
      </c>
      <c r="Q23" s="8">
        <v>27462900</v>
      </c>
      <c r="R23" s="8">
        <v>24972600</v>
      </c>
      <c r="S23" s="8">
        <v>27462900</v>
      </c>
      <c r="T23" s="8">
        <v>24972600</v>
      </c>
      <c r="U23" s="8">
        <v>27462900</v>
      </c>
      <c r="V23" s="8">
        <v>24972600</v>
      </c>
      <c r="W23" s="8">
        <v>27462900</v>
      </c>
      <c r="X23" s="8">
        <v>24972600</v>
      </c>
      <c r="Y23" s="8">
        <v>27462900</v>
      </c>
      <c r="Z23" s="8">
        <v>24972600</v>
      </c>
      <c r="AA23" s="4"/>
      <c r="AB23" s="4"/>
    </row>
    <row r="24" spans="1:28" ht="18.95" customHeight="1" x14ac:dyDescent="0.25">
      <c r="A24" s="6" t="s">
        <v>14</v>
      </c>
      <c r="B24" s="6" t="s">
        <v>15</v>
      </c>
      <c r="C24" s="7" t="s">
        <v>16</v>
      </c>
      <c r="D24" s="7" t="s">
        <v>33</v>
      </c>
      <c r="E24" s="7" t="s">
        <v>34</v>
      </c>
      <c r="F24" s="8">
        <v>125277779.06999999</v>
      </c>
      <c r="G24" s="8">
        <v>135706409</v>
      </c>
      <c r="H24" s="8">
        <v>157571252.84</v>
      </c>
      <c r="I24" s="8">
        <v>162741000</v>
      </c>
      <c r="J24" s="8">
        <v>151352500</v>
      </c>
      <c r="K24" s="8">
        <v>162741000</v>
      </c>
      <c r="L24" s="8">
        <v>151352500</v>
      </c>
      <c r="M24" s="8">
        <v>162741000</v>
      </c>
      <c r="N24" s="8">
        <v>151352500</v>
      </c>
      <c r="O24" s="8">
        <v>162741000</v>
      </c>
      <c r="P24" s="8">
        <v>151352500</v>
      </c>
      <c r="Q24" s="8">
        <v>162741000</v>
      </c>
      <c r="R24" s="8">
        <v>151352500</v>
      </c>
      <c r="S24" s="8">
        <v>162741000</v>
      </c>
      <c r="T24" s="8">
        <v>151352500</v>
      </c>
      <c r="U24" s="8">
        <v>162741000</v>
      </c>
      <c r="V24" s="8">
        <v>151352500</v>
      </c>
      <c r="W24" s="8">
        <v>162741000</v>
      </c>
      <c r="X24" s="8">
        <v>151352500</v>
      </c>
      <c r="Y24" s="8">
        <v>162741000</v>
      </c>
      <c r="Z24" s="8">
        <v>151352500</v>
      </c>
      <c r="AA24" s="4"/>
      <c r="AB24" s="4"/>
    </row>
    <row r="25" spans="1:28" ht="18.95" customHeight="1" x14ac:dyDescent="0.25">
      <c r="A25" s="6" t="s">
        <v>14</v>
      </c>
      <c r="B25" s="6" t="s">
        <v>15</v>
      </c>
      <c r="C25" s="7" t="s">
        <v>16</v>
      </c>
      <c r="D25" s="7" t="s">
        <v>31</v>
      </c>
      <c r="E25" s="7" t="s">
        <v>32</v>
      </c>
      <c r="F25" s="8">
        <v>524287139.93000001</v>
      </c>
      <c r="G25" s="8">
        <v>526092253</v>
      </c>
      <c r="H25" s="8">
        <v>586541430.07000017</v>
      </c>
      <c r="I25" s="8">
        <v>603832334</v>
      </c>
      <c r="J25" s="8">
        <v>595209104</v>
      </c>
      <c r="K25" s="8">
        <v>603832334</v>
      </c>
      <c r="L25" s="8">
        <v>595209104</v>
      </c>
      <c r="M25" s="8">
        <v>603832334</v>
      </c>
      <c r="N25" s="8">
        <v>595209104</v>
      </c>
      <c r="O25" s="8">
        <v>603832334</v>
      </c>
      <c r="P25" s="8">
        <v>595209104</v>
      </c>
      <c r="Q25" s="8">
        <v>603832334</v>
      </c>
      <c r="R25" s="8">
        <v>595209104</v>
      </c>
      <c r="S25" s="8">
        <v>603832334</v>
      </c>
      <c r="T25" s="8">
        <v>595209104</v>
      </c>
      <c r="U25" s="8">
        <v>603832334</v>
      </c>
      <c r="V25" s="8">
        <v>595209104</v>
      </c>
      <c r="W25" s="8">
        <v>603832334</v>
      </c>
      <c r="X25" s="8">
        <v>595209104</v>
      </c>
      <c r="Y25" s="8">
        <v>603832334</v>
      </c>
      <c r="Z25" s="8">
        <v>595209104</v>
      </c>
      <c r="AA25" s="4"/>
      <c r="AB25" s="4"/>
    </row>
    <row r="26" spans="1:28" ht="18.95" customHeight="1" x14ac:dyDescent="0.25">
      <c r="A26" s="6" t="s">
        <v>14</v>
      </c>
      <c r="B26" s="6" t="s">
        <v>15</v>
      </c>
      <c r="C26" s="7" t="s">
        <v>16</v>
      </c>
      <c r="D26" s="7" t="s">
        <v>29</v>
      </c>
      <c r="E26" s="7" t="s">
        <v>30</v>
      </c>
      <c r="F26" s="8">
        <v>34144343.969999999</v>
      </c>
      <c r="G26" s="8">
        <v>31960342</v>
      </c>
      <c r="H26" s="8">
        <v>35602016.119999997</v>
      </c>
      <c r="I26" s="8">
        <v>35143571</v>
      </c>
      <c r="J26" s="8">
        <v>35846442</v>
      </c>
      <c r="K26" s="8">
        <v>35143571</v>
      </c>
      <c r="L26" s="8">
        <v>35846442</v>
      </c>
      <c r="M26" s="8">
        <v>35143571</v>
      </c>
      <c r="N26" s="8">
        <v>35846442</v>
      </c>
      <c r="O26" s="8">
        <v>35143571</v>
      </c>
      <c r="P26" s="8">
        <v>35846442</v>
      </c>
      <c r="Q26" s="8">
        <v>35143571</v>
      </c>
      <c r="R26" s="8">
        <v>35846442</v>
      </c>
      <c r="S26" s="8">
        <v>35143571</v>
      </c>
      <c r="T26" s="8">
        <v>35846442</v>
      </c>
      <c r="U26" s="8">
        <v>35143571</v>
      </c>
      <c r="V26" s="8">
        <v>35846442</v>
      </c>
      <c r="W26" s="8">
        <v>35143571</v>
      </c>
      <c r="X26" s="8">
        <v>35846442</v>
      </c>
      <c r="Y26" s="8">
        <v>35143571</v>
      </c>
      <c r="Z26" s="8">
        <v>35846442</v>
      </c>
      <c r="AA26" s="4"/>
      <c r="AB26" s="4"/>
    </row>
    <row r="27" spans="1:28" ht="18.95" customHeight="1" x14ac:dyDescent="0.25">
      <c r="A27" s="6" t="s">
        <v>14</v>
      </c>
      <c r="B27" s="6" t="s">
        <v>15</v>
      </c>
      <c r="C27" s="7" t="s">
        <v>16</v>
      </c>
      <c r="D27" s="7" t="s">
        <v>27</v>
      </c>
      <c r="E27" s="7" t="s">
        <v>28</v>
      </c>
      <c r="F27" s="8">
        <v>998462.3</v>
      </c>
      <c r="G27" s="8">
        <v>793643</v>
      </c>
      <c r="H27" s="8">
        <v>593436</v>
      </c>
      <c r="I27" s="8">
        <v>1500000</v>
      </c>
      <c r="J27" s="8">
        <v>1500000</v>
      </c>
      <c r="K27" s="8">
        <v>1500000</v>
      </c>
      <c r="L27" s="8">
        <v>1500000</v>
      </c>
      <c r="M27" s="8">
        <v>1500000</v>
      </c>
      <c r="N27" s="8">
        <v>1500000</v>
      </c>
      <c r="O27" s="8">
        <v>1500000</v>
      </c>
      <c r="P27" s="8">
        <v>1500000</v>
      </c>
      <c r="Q27" s="8">
        <v>1500000</v>
      </c>
      <c r="R27" s="8">
        <v>1500000</v>
      </c>
      <c r="S27" s="8">
        <v>1500000</v>
      </c>
      <c r="T27" s="8">
        <v>1500000</v>
      </c>
      <c r="U27" s="8">
        <v>1500000</v>
      </c>
      <c r="V27" s="8">
        <v>1500000</v>
      </c>
      <c r="W27" s="8">
        <v>1500000</v>
      </c>
      <c r="X27" s="8">
        <v>1500000</v>
      </c>
      <c r="Y27" s="8">
        <v>1500000</v>
      </c>
      <c r="Z27" s="8">
        <v>1500000</v>
      </c>
      <c r="AA27" s="4"/>
      <c r="AB27" s="4"/>
    </row>
    <row r="28" spans="1:28" ht="18.95" customHeight="1" x14ac:dyDescent="0.25">
      <c r="A28" s="6" t="s">
        <v>14</v>
      </c>
      <c r="B28" s="6" t="s">
        <v>15</v>
      </c>
      <c r="C28" s="7" t="s">
        <v>16</v>
      </c>
      <c r="D28" s="7" t="s">
        <v>25</v>
      </c>
      <c r="E28" s="7" t="s">
        <v>26</v>
      </c>
      <c r="F28" s="8">
        <v>10646393.77</v>
      </c>
      <c r="G28" s="8">
        <v>17969587.190000001</v>
      </c>
      <c r="H28" s="8">
        <v>13139053.18</v>
      </c>
      <c r="I28" s="8">
        <v>14172000</v>
      </c>
      <c r="J28" s="8">
        <v>14172000</v>
      </c>
      <c r="K28" s="8">
        <v>14172000</v>
      </c>
      <c r="L28" s="8">
        <v>14172000</v>
      </c>
      <c r="M28" s="8">
        <v>14172000</v>
      </c>
      <c r="N28" s="8">
        <v>14172000</v>
      </c>
      <c r="O28" s="8">
        <v>14172000</v>
      </c>
      <c r="P28" s="8">
        <v>14172000</v>
      </c>
      <c r="Q28" s="8">
        <v>14172000</v>
      </c>
      <c r="R28" s="8">
        <v>14172000</v>
      </c>
      <c r="S28" s="8">
        <v>14172000</v>
      </c>
      <c r="T28" s="8">
        <v>14172000</v>
      </c>
      <c r="U28" s="8">
        <v>14172000</v>
      </c>
      <c r="V28" s="8">
        <v>14172000</v>
      </c>
      <c r="W28" s="8">
        <v>14172000</v>
      </c>
      <c r="X28" s="8">
        <v>14172000</v>
      </c>
      <c r="Y28" s="8">
        <v>14172000</v>
      </c>
      <c r="Z28" s="8">
        <v>14172000</v>
      </c>
      <c r="AA28" s="4"/>
      <c r="AB28" s="4"/>
    </row>
    <row r="29" spans="1:28" ht="18.95" customHeight="1" x14ac:dyDescent="0.25">
      <c r="A29" s="6" t="s">
        <v>14</v>
      </c>
      <c r="B29" s="6" t="s">
        <v>15</v>
      </c>
      <c r="C29" s="7" t="s">
        <v>16</v>
      </c>
      <c r="D29" s="7" t="s">
        <v>23</v>
      </c>
      <c r="E29" s="7" t="s">
        <v>24</v>
      </c>
      <c r="F29" s="8">
        <v>0</v>
      </c>
      <c r="G29" s="8">
        <v>72256</v>
      </c>
      <c r="H29" s="8">
        <v>0</v>
      </c>
      <c r="I29" s="8">
        <v>405000</v>
      </c>
      <c r="J29" s="8">
        <v>405000</v>
      </c>
      <c r="K29" s="8">
        <v>405000</v>
      </c>
      <c r="L29" s="8">
        <v>405000</v>
      </c>
      <c r="M29" s="8">
        <v>405000</v>
      </c>
      <c r="N29" s="8">
        <v>405000</v>
      </c>
      <c r="O29" s="8">
        <v>405000</v>
      </c>
      <c r="P29" s="8">
        <v>405000</v>
      </c>
      <c r="Q29" s="8">
        <v>405000</v>
      </c>
      <c r="R29" s="8">
        <v>405000</v>
      </c>
      <c r="S29" s="8">
        <v>405000</v>
      </c>
      <c r="T29" s="8">
        <v>405000</v>
      </c>
      <c r="U29" s="8">
        <v>405000</v>
      </c>
      <c r="V29" s="8">
        <v>405000</v>
      </c>
      <c r="W29" s="8">
        <v>405000</v>
      </c>
      <c r="X29" s="8">
        <v>405000</v>
      </c>
      <c r="Y29" s="8">
        <v>405000</v>
      </c>
      <c r="Z29" s="8">
        <v>405000</v>
      </c>
      <c r="AA29" s="4"/>
      <c r="AB29" s="4"/>
    </row>
    <row r="30" spans="1:28" ht="18.95" customHeight="1" x14ac:dyDescent="0.25">
      <c r="A30" s="6" t="s">
        <v>14</v>
      </c>
      <c r="B30" s="6" t="s">
        <v>15</v>
      </c>
      <c r="C30" s="7" t="s">
        <v>16</v>
      </c>
      <c r="D30" s="7" t="s">
        <v>21</v>
      </c>
      <c r="E30" s="7" t="s">
        <v>22</v>
      </c>
      <c r="F30" s="8">
        <v>4798788.2300000004</v>
      </c>
      <c r="G30" s="8">
        <v>9600370</v>
      </c>
      <c r="H30" s="8">
        <v>4983058.6099999994</v>
      </c>
      <c r="I30" s="8">
        <v>7110974</v>
      </c>
      <c r="J30" s="8">
        <v>7304945</v>
      </c>
      <c r="K30" s="8">
        <v>7110974</v>
      </c>
      <c r="L30" s="8">
        <v>7304945</v>
      </c>
      <c r="M30" s="8">
        <v>7110974</v>
      </c>
      <c r="N30" s="8">
        <v>7304945</v>
      </c>
      <c r="O30" s="8">
        <v>7110974</v>
      </c>
      <c r="P30" s="8">
        <v>7304945</v>
      </c>
      <c r="Q30" s="8">
        <v>7110974</v>
      </c>
      <c r="R30" s="8">
        <v>7304945</v>
      </c>
      <c r="S30" s="8">
        <v>7110974</v>
      </c>
      <c r="T30" s="8">
        <v>7304945</v>
      </c>
      <c r="U30" s="8">
        <v>7110974</v>
      </c>
      <c r="V30" s="8">
        <v>7304945</v>
      </c>
      <c r="W30" s="8">
        <v>7110974</v>
      </c>
      <c r="X30" s="8">
        <v>7304945</v>
      </c>
      <c r="Y30" s="8">
        <v>7110974</v>
      </c>
      <c r="Z30" s="8">
        <v>7304945</v>
      </c>
      <c r="AA30" s="4"/>
      <c r="AB30" s="4"/>
    </row>
    <row r="31" spans="1:28" ht="18.95" customHeight="1" x14ac:dyDescent="0.25">
      <c r="A31" s="6" t="s">
        <v>14</v>
      </c>
      <c r="B31" s="6" t="s">
        <v>15</v>
      </c>
      <c r="C31" s="7" t="s">
        <v>16</v>
      </c>
      <c r="D31" s="7" t="s">
        <v>19</v>
      </c>
      <c r="E31" s="7" t="s">
        <v>20</v>
      </c>
      <c r="F31" s="8">
        <v>108252596.53</v>
      </c>
      <c r="G31" s="8">
        <v>106027443</v>
      </c>
      <c r="H31" s="8">
        <v>104108846.31</v>
      </c>
      <c r="I31" s="8">
        <v>107815669</v>
      </c>
      <c r="J31" s="8">
        <v>112116608</v>
      </c>
      <c r="K31" s="8">
        <v>107815669</v>
      </c>
      <c r="L31" s="8">
        <v>112116608</v>
      </c>
      <c r="M31" s="8">
        <v>107815669</v>
      </c>
      <c r="N31" s="8">
        <v>112116608</v>
      </c>
      <c r="O31" s="8">
        <v>107815669</v>
      </c>
      <c r="P31" s="8">
        <v>112116608</v>
      </c>
      <c r="Q31" s="8">
        <v>107815669</v>
      </c>
      <c r="R31" s="8">
        <v>112116608</v>
      </c>
      <c r="S31" s="8">
        <v>107815669</v>
      </c>
      <c r="T31" s="8">
        <v>112116608</v>
      </c>
      <c r="U31" s="8">
        <v>107815669</v>
      </c>
      <c r="V31" s="8">
        <v>112116608</v>
      </c>
      <c r="W31" s="8">
        <v>107815669</v>
      </c>
      <c r="X31" s="8">
        <v>112116608</v>
      </c>
      <c r="Y31" s="8">
        <v>107815669</v>
      </c>
      <c r="Z31" s="8">
        <v>112116608</v>
      </c>
      <c r="AA31" s="4"/>
      <c r="AB31" s="4"/>
    </row>
    <row r="32" spans="1:28" ht="18.95" customHeight="1" x14ac:dyDescent="0.25">
      <c r="A32" s="6" t="s">
        <v>80</v>
      </c>
      <c r="B32" s="6" t="s">
        <v>1</v>
      </c>
      <c r="C32" s="7" t="s">
        <v>84</v>
      </c>
      <c r="D32" s="7" t="s">
        <v>85</v>
      </c>
      <c r="E32" s="7" t="s">
        <v>86</v>
      </c>
      <c r="F32" s="8">
        <v>15907.25</v>
      </c>
      <c r="G32" s="8">
        <v>114000</v>
      </c>
      <c r="H32" s="8">
        <v>25174.300000000003</v>
      </c>
      <c r="I32" s="8">
        <v>140000</v>
      </c>
      <c r="J32" s="8">
        <v>140000</v>
      </c>
      <c r="K32" s="8">
        <v>140000</v>
      </c>
      <c r="L32" s="8">
        <v>140000</v>
      </c>
      <c r="M32" s="8">
        <v>140000</v>
      </c>
      <c r="N32" s="8">
        <v>140000</v>
      </c>
      <c r="O32" s="8">
        <v>140000</v>
      </c>
      <c r="P32" s="8">
        <v>140000</v>
      </c>
      <c r="Q32" s="8">
        <v>140000</v>
      </c>
      <c r="R32" s="8">
        <v>140000</v>
      </c>
      <c r="S32" s="8">
        <v>140000</v>
      </c>
      <c r="T32" s="8">
        <v>140000</v>
      </c>
      <c r="U32" s="8">
        <v>140000</v>
      </c>
      <c r="V32" s="8">
        <v>140000</v>
      </c>
      <c r="W32" s="8">
        <v>140000</v>
      </c>
      <c r="X32" s="8">
        <v>140000</v>
      </c>
      <c r="Y32" s="8">
        <v>140000</v>
      </c>
      <c r="Z32" s="8">
        <v>140000</v>
      </c>
      <c r="AA32" s="4"/>
      <c r="AB32" s="4"/>
    </row>
    <row r="33" spans="1:28" ht="18.95" customHeight="1" x14ac:dyDescent="0.25">
      <c r="A33" s="6" t="s">
        <v>80</v>
      </c>
      <c r="B33" s="6" t="s">
        <v>1</v>
      </c>
      <c r="C33" s="7" t="s">
        <v>87</v>
      </c>
      <c r="D33" s="7" t="s">
        <v>88</v>
      </c>
      <c r="E33" s="7" t="s">
        <v>89</v>
      </c>
      <c r="F33" s="8">
        <v>1645515.94</v>
      </c>
      <c r="G33" s="8">
        <v>2000000</v>
      </c>
      <c r="H33" s="8">
        <v>1688417.67</v>
      </c>
      <c r="I33" s="8">
        <v>2000000</v>
      </c>
      <c r="J33" s="8">
        <v>2000000</v>
      </c>
      <c r="K33" s="8">
        <v>2000000</v>
      </c>
      <c r="L33" s="8">
        <v>2000000</v>
      </c>
      <c r="M33" s="8">
        <v>2000000</v>
      </c>
      <c r="N33" s="8">
        <v>2000000</v>
      </c>
      <c r="O33" s="8">
        <v>2000000</v>
      </c>
      <c r="P33" s="8">
        <v>2000000</v>
      </c>
      <c r="Q33" s="8">
        <v>2000000</v>
      </c>
      <c r="R33" s="8">
        <v>2000000</v>
      </c>
      <c r="S33" s="8">
        <v>2000000</v>
      </c>
      <c r="T33" s="8">
        <v>2000000</v>
      </c>
      <c r="U33" s="8">
        <v>2000000</v>
      </c>
      <c r="V33" s="8">
        <v>2000000</v>
      </c>
      <c r="W33" s="8">
        <v>2000000</v>
      </c>
      <c r="X33" s="8">
        <v>2000000</v>
      </c>
      <c r="Y33" s="8">
        <v>2000000</v>
      </c>
      <c r="Z33" s="8">
        <v>2000000</v>
      </c>
      <c r="AA33" s="4"/>
      <c r="AB33" s="4"/>
    </row>
    <row r="34" spans="1:28" ht="18.95" customHeight="1" x14ac:dyDescent="0.25">
      <c r="A34" s="6" t="s">
        <v>80</v>
      </c>
      <c r="B34" s="6" t="s">
        <v>1</v>
      </c>
      <c r="C34" s="7" t="s">
        <v>90</v>
      </c>
      <c r="D34" s="7" t="s">
        <v>91</v>
      </c>
      <c r="E34" s="7" t="s">
        <v>92</v>
      </c>
      <c r="F34" s="8">
        <v>15728.5</v>
      </c>
      <c r="G34" s="8">
        <v>0</v>
      </c>
      <c r="H34" s="8">
        <v>75.25</v>
      </c>
      <c r="I34" s="8">
        <v>134000</v>
      </c>
      <c r="J34" s="8">
        <v>134000</v>
      </c>
      <c r="K34" s="8">
        <v>134000</v>
      </c>
      <c r="L34" s="8">
        <v>134000</v>
      </c>
      <c r="M34" s="8">
        <v>134000</v>
      </c>
      <c r="N34" s="8">
        <v>134000</v>
      </c>
      <c r="O34" s="8">
        <v>134000</v>
      </c>
      <c r="P34" s="8">
        <v>134000</v>
      </c>
      <c r="Q34" s="8">
        <v>134000</v>
      </c>
      <c r="R34" s="8">
        <v>134000</v>
      </c>
      <c r="S34" s="8">
        <v>134000</v>
      </c>
      <c r="T34" s="8">
        <v>134000</v>
      </c>
      <c r="U34" s="8">
        <v>134000</v>
      </c>
      <c r="V34" s="8">
        <v>134000</v>
      </c>
      <c r="W34" s="8">
        <v>134000</v>
      </c>
      <c r="X34" s="8">
        <v>134000</v>
      </c>
      <c r="Y34" s="8">
        <v>134000</v>
      </c>
      <c r="Z34" s="8">
        <v>134000</v>
      </c>
      <c r="AA34" s="4"/>
      <c r="AB34" s="4"/>
    </row>
    <row r="35" spans="1:28" ht="18.95" customHeight="1" x14ac:dyDescent="0.25">
      <c r="A35" s="6" t="s">
        <v>80</v>
      </c>
      <c r="B35" s="6" t="s">
        <v>2</v>
      </c>
      <c r="C35" s="7" t="s">
        <v>93</v>
      </c>
      <c r="D35" s="7" t="s">
        <v>94</v>
      </c>
      <c r="E35" s="7" t="s">
        <v>95</v>
      </c>
      <c r="F35" s="8">
        <v>0</v>
      </c>
      <c r="G35" s="8">
        <v>0</v>
      </c>
      <c r="H35" s="8">
        <v>0</v>
      </c>
      <c r="I35" s="8">
        <v>1150000</v>
      </c>
      <c r="J35" s="8">
        <v>1150000</v>
      </c>
      <c r="K35" s="8">
        <v>1150000</v>
      </c>
      <c r="L35" s="8">
        <v>1150000</v>
      </c>
      <c r="M35" s="8">
        <v>1150000</v>
      </c>
      <c r="N35" s="8">
        <v>1150000</v>
      </c>
      <c r="O35" s="8">
        <v>1150000</v>
      </c>
      <c r="P35" s="8">
        <v>1150000</v>
      </c>
      <c r="Q35" s="8">
        <v>1150000</v>
      </c>
      <c r="R35" s="8">
        <v>1150000</v>
      </c>
      <c r="S35" s="8">
        <v>1150000</v>
      </c>
      <c r="T35" s="8">
        <v>1150000</v>
      </c>
      <c r="U35" s="8">
        <v>1150000</v>
      </c>
      <c r="V35" s="8">
        <v>1150000</v>
      </c>
      <c r="W35" s="8">
        <v>1150000</v>
      </c>
      <c r="X35" s="8">
        <v>1150000</v>
      </c>
      <c r="Y35" s="8">
        <v>1150000</v>
      </c>
      <c r="Z35" s="8">
        <v>1150000</v>
      </c>
      <c r="AA35" s="4"/>
      <c r="AB35" s="4"/>
    </row>
    <row r="36" spans="1:28" ht="18.95" customHeight="1" x14ac:dyDescent="0.25">
      <c r="A36" s="6" t="s">
        <v>80</v>
      </c>
      <c r="B36" s="6" t="s">
        <v>2</v>
      </c>
      <c r="C36" s="7" t="s">
        <v>96</v>
      </c>
      <c r="D36" s="7" t="s">
        <v>97</v>
      </c>
      <c r="E36" s="7" t="s">
        <v>98</v>
      </c>
      <c r="F36" s="8">
        <v>1729195.9</v>
      </c>
      <c r="G36" s="8">
        <v>1120000</v>
      </c>
      <c r="H36" s="8">
        <v>2305611.2399999998</v>
      </c>
      <c r="I36" s="8">
        <v>1230549</v>
      </c>
      <c r="J36" s="8">
        <v>1234258</v>
      </c>
      <c r="K36" s="8">
        <v>1230549</v>
      </c>
      <c r="L36" s="8">
        <v>1234258</v>
      </c>
      <c r="M36" s="8">
        <v>1230549</v>
      </c>
      <c r="N36" s="8">
        <v>1234258</v>
      </c>
      <c r="O36" s="8">
        <v>1230549</v>
      </c>
      <c r="P36" s="8">
        <v>1234258</v>
      </c>
      <c r="Q36" s="8">
        <v>1230549</v>
      </c>
      <c r="R36" s="8">
        <v>1234258</v>
      </c>
      <c r="S36" s="8">
        <v>1230549</v>
      </c>
      <c r="T36" s="8">
        <v>1234258</v>
      </c>
      <c r="U36" s="8">
        <v>1230549</v>
      </c>
      <c r="V36" s="8">
        <v>1234258</v>
      </c>
      <c r="W36" s="8">
        <v>1230549</v>
      </c>
      <c r="X36" s="8">
        <v>1234258</v>
      </c>
      <c r="Y36" s="8">
        <v>1230549</v>
      </c>
      <c r="Z36" s="8">
        <v>1234258</v>
      </c>
      <c r="AA36" s="4"/>
      <c r="AB36" s="4"/>
    </row>
    <row r="37" spans="1:28" ht="18.95" customHeight="1" x14ac:dyDescent="0.25">
      <c r="A37" s="6" t="s">
        <v>80</v>
      </c>
      <c r="B37" s="6" t="s">
        <v>2</v>
      </c>
      <c r="C37" s="7" t="s">
        <v>99</v>
      </c>
      <c r="D37" s="7" t="s">
        <v>100</v>
      </c>
      <c r="E37" s="7" t="s">
        <v>101</v>
      </c>
      <c r="F37" s="8">
        <v>84</v>
      </c>
      <c r="G37" s="8">
        <v>359117</v>
      </c>
      <c r="H37" s="8">
        <v>296150.06</v>
      </c>
      <c r="I37" s="8">
        <v>21000</v>
      </c>
      <c r="J37" s="8">
        <v>21000</v>
      </c>
      <c r="K37" s="8">
        <v>21000</v>
      </c>
      <c r="L37" s="8">
        <v>21000</v>
      </c>
      <c r="M37" s="8">
        <v>21000</v>
      </c>
      <c r="N37" s="8">
        <v>21000</v>
      </c>
      <c r="O37" s="8">
        <v>21000</v>
      </c>
      <c r="P37" s="8">
        <v>21000</v>
      </c>
      <c r="Q37" s="8">
        <v>21000</v>
      </c>
      <c r="R37" s="8">
        <v>21000</v>
      </c>
      <c r="S37" s="8">
        <v>21000</v>
      </c>
      <c r="T37" s="8">
        <v>21000</v>
      </c>
      <c r="U37" s="8">
        <v>21000</v>
      </c>
      <c r="V37" s="8">
        <v>21000</v>
      </c>
      <c r="W37" s="8">
        <v>21000</v>
      </c>
      <c r="X37" s="8">
        <v>21000</v>
      </c>
      <c r="Y37" s="8">
        <v>21000</v>
      </c>
      <c r="Z37" s="8">
        <v>21000</v>
      </c>
      <c r="AA37" s="4"/>
      <c r="AB37" s="4"/>
    </row>
    <row r="38" spans="1:28" ht="18.95" customHeight="1" x14ac:dyDescent="0.25">
      <c r="A38" s="6" t="s">
        <v>80</v>
      </c>
      <c r="B38" s="6" t="s">
        <v>2</v>
      </c>
      <c r="C38" s="7" t="s">
        <v>81</v>
      </c>
      <c r="D38" s="7" t="s">
        <v>102</v>
      </c>
      <c r="E38" s="7" t="s">
        <v>103</v>
      </c>
      <c r="F38" s="8">
        <v>1411313.71</v>
      </c>
      <c r="G38" s="8">
        <v>835000</v>
      </c>
      <c r="H38" s="8">
        <v>536713.79</v>
      </c>
      <c r="I38" s="8">
        <v>300000</v>
      </c>
      <c r="J38" s="8">
        <v>300000</v>
      </c>
      <c r="K38" s="8">
        <v>300000</v>
      </c>
      <c r="L38" s="8">
        <v>300000</v>
      </c>
      <c r="M38" s="8">
        <v>300000</v>
      </c>
      <c r="N38" s="8">
        <v>300000</v>
      </c>
      <c r="O38" s="8">
        <v>300000</v>
      </c>
      <c r="P38" s="8">
        <v>300000</v>
      </c>
      <c r="Q38" s="8">
        <v>300000</v>
      </c>
      <c r="R38" s="8">
        <v>300000</v>
      </c>
      <c r="S38" s="8">
        <v>300000</v>
      </c>
      <c r="T38" s="8">
        <v>300000</v>
      </c>
      <c r="U38" s="8">
        <v>300000</v>
      </c>
      <c r="V38" s="8">
        <v>300000</v>
      </c>
      <c r="W38" s="8">
        <v>300000</v>
      </c>
      <c r="X38" s="8">
        <v>300000</v>
      </c>
      <c r="Y38" s="8">
        <v>300000</v>
      </c>
      <c r="Z38" s="8">
        <v>300000</v>
      </c>
      <c r="AA38" s="4"/>
      <c r="AB38" s="4"/>
    </row>
    <row r="39" spans="1:28" ht="18.95" customHeight="1" x14ac:dyDescent="0.25">
      <c r="A39" s="6" t="s">
        <v>80</v>
      </c>
      <c r="B39" s="6" t="s">
        <v>2</v>
      </c>
      <c r="C39" s="7" t="s">
        <v>81</v>
      </c>
      <c r="D39" s="7" t="s">
        <v>111</v>
      </c>
      <c r="E39" s="7" t="s">
        <v>112</v>
      </c>
      <c r="F39" s="8">
        <v>152075.60999999999</v>
      </c>
      <c r="G39" s="8">
        <v>175000</v>
      </c>
      <c r="H39" s="8">
        <v>154183.09000000003</v>
      </c>
      <c r="I39" s="8">
        <v>175000</v>
      </c>
      <c r="J39" s="8">
        <v>175000</v>
      </c>
      <c r="K39" s="8">
        <v>175000</v>
      </c>
      <c r="L39" s="8">
        <v>175000</v>
      </c>
      <c r="M39" s="8">
        <v>175000</v>
      </c>
      <c r="N39" s="8">
        <v>175000</v>
      </c>
      <c r="O39" s="8">
        <v>175000</v>
      </c>
      <c r="P39" s="8">
        <v>175000</v>
      </c>
      <c r="Q39" s="8">
        <v>175000</v>
      </c>
      <c r="R39" s="8">
        <v>175000</v>
      </c>
      <c r="S39" s="8">
        <v>175000</v>
      </c>
      <c r="T39" s="8">
        <v>175000</v>
      </c>
      <c r="U39" s="8">
        <v>175000</v>
      </c>
      <c r="V39" s="8">
        <v>175000</v>
      </c>
      <c r="W39" s="8">
        <v>175000</v>
      </c>
      <c r="X39" s="8">
        <v>175000</v>
      </c>
      <c r="Y39" s="8">
        <v>175000</v>
      </c>
      <c r="Z39" s="8">
        <v>175000</v>
      </c>
      <c r="AA39" s="4"/>
      <c r="AB39" s="4"/>
    </row>
    <row r="40" spans="1:28" ht="18.95" customHeight="1" x14ac:dyDescent="0.25">
      <c r="A40" s="6" t="s">
        <v>80</v>
      </c>
      <c r="B40" s="6" t="s">
        <v>2</v>
      </c>
      <c r="C40" s="7" t="s">
        <v>81</v>
      </c>
      <c r="D40" s="7" t="s">
        <v>125</v>
      </c>
      <c r="E40" s="7" t="s">
        <v>126</v>
      </c>
      <c r="F40" s="8">
        <v>5128091.6900000004</v>
      </c>
      <c r="G40" s="8">
        <v>5230734</v>
      </c>
      <c r="H40" s="8">
        <v>4480147.26</v>
      </c>
      <c r="I40" s="8">
        <v>4036721</v>
      </c>
      <c r="J40" s="8">
        <v>4071387</v>
      </c>
      <c r="K40" s="8">
        <v>4036721</v>
      </c>
      <c r="L40" s="8">
        <v>4071387</v>
      </c>
      <c r="M40" s="8">
        <v>4036721</v>
      </c>
      <c r="N40" s="8">
        <v>4071387</v>
      </c>
      <c r="O40" s="8">
        <v>4036721</v>
      </c>
      <c r="P40" s="8">
        <v>4071387</v>
      </c>
      <c r="Q40" s="8">
        <v>4036721</v>
      </c>
      <c r="R40" s="8">
        <v>4071387</v>
      </c>
      <c r="S40" s="8">
        <v>4036721</v>
      </c>
      <c r="T40" s="8">
        <v>4071387</v>
      </c>
      <c r="U40" s="8">
        <v>4036721</v>
      </c>
      <c r="V40" s="8">
        <v>4071387</v>
      </c>
      <c r="W40" s="8">
        <v>4036721</v>
      </c>
      <c r="X40" s="8">
        <v>4071387</v>
      </c>
      <c r="Y40" s="8">
        <v>4036721</v>
      </c>
      <c r="Z40" s="8">
        <v>4071387</v>
      </c>
      <c r="AA40" s="4"/>
      <c r="AB40" s="4"/>
    </row>
    <row r="41" spans="1:28" ht="18.95" customHeight="1" x14ac:dyDescent="0.25">
      <c r="A41" s="6" t="s">
        <v>80</v>
      </c>
      <c r="B41" s="6" t="s">
        <v>2</v>
      </c>
      <c r="C41" s="7" t="s">
        <v>81</v>
      </c>
      <c r="D41" s="7" t="s">
        <v>82</v>
      </c>
      <c r="E41" s="7" t="s">
        <v>83</v>
      </c>
      <c r="F41" s="8">
        <v>6164256.7800000003</v>
      </c>
      <c r="G41" s="8">
        <v>5710000</v>
      </c>
      <c r="H41" s="8">
        <v>6923189.3900000006</v>
      </c>
      <c r="I41" s="8">
        <v>5755900</v>
      </c>
      <c r="J41" s="8">
        <v>5816116</v>
      </c>
      <c r="K41" s="8">
        <v>5755900</v>
      </c>
      <c r="L41" s="8">
        <v>5816116</v>
      </c>
      <c r="M41" s="8">
        <v>5755900</v>
      </c>
      <c r="N41" s="8">
        <v>5816116</v>
      </c>
      <c r="O41" s="8">
        <v>5755900</v>
      </c>
      <c r="P41" s="8">
        <v>5816116</v>
      </c>
      <c r="Q41" s="8">
        <v>5755900</v>
      </c>
      <c r="R41" s="8">
        <v>5816116</v>
      </c>
      <c r="S41" s="8">
        <v>5755900</v>
      </c>
      <c r="T41" s="8">
        <v>5816116</v>
      </c>
      <c r="U41" s="8">
        <v>5755900</v>
      </c>
      <c r="V41" s="8">
        <v>5816116</v>
      </c>
      <c r="W41" s="8">
        <v>5755900</v>
      </c>
      <c r="X41" s="8">
        <v>5816116</v>
      </c>
      <c r="Y41" s="8">
        <v>5755900</v>
      </c>
      <c r="Z41" s="8">
        <v>5816116</v>
      </c>
      <c r="AA41" s="4"/>
      <c r="AB41" s="4"/>
    </row>
    <row r="42" spans="1:28" ht="18.95" customHeight="1" x14ac:dyDescent="0.25">
      <c r="A42" s="6" t="s">
        <v>80</v>
      </c>
      <c r="B42" s="6" t="s">
        <v>2</v>
      </c>
      <c r="C42" s="7" t="s">
        <v>81</v>
      </c>
      <c r="D42" s="7" t="s">
        <v>152</v>
      </c>
      <c r="E42" s="7" t="s">
        <v>153</v>
      </c>
      <c r="F42" s="8">
        <v>121520.1</v>
      </c>
      <c r="G42" s="8">
        <v>225000</v>
      </c>
      <c r="H42" s="8">
        <v>222284.45</v>
      </c>
      <c r="I42" s="8">
        <v>225000</v>
      </c>
      <c r="J42" s="8">
        <v>225000</v>
      </c>
      <c r="K42" s="8">
        <v>225000</v>
      </c>
      <c r="L42" s="8">
        <v>225000</v>
      </c>
      <c r="M42" s="8">
        <v>225000</v>
      </c>
      <c r="N42" s="8">
        <v>225000</v>
      </c>
      <c r="O42" s="8">
        <v>225000</v>
      </c>
      <c r="P42" s="8">
        <v>225000</v>
      </c>
      <c r="Q42" s="8">
        <v>225000</v>
      </c>
      <c r="R42" s="8">
        <v>225000</v>
      </c>
      <c r="S42" s="8">
        <v>225000</v>
      </c>
      <c r="T42" s="8">
        <v>225000</v>
      </c>
      <c r="U42" s="8">
        <v>225000</v>
      </c>
      <c r="V42" s="8">
        <v>225000</v>
      </c>
      <c r="W42" s="8">
        <v>225000</v>
      </c>
      <c r="X42" s="8">
        <v>225000</v>
      </c>
      <c r="Y42" s="8">
        <v>225000</v>
      </c>
      <c r="Z42" s="8">
        <v>225000</v>
      </c>
      <c r="AA42" s="4"/>
      <c r="AB42" s="4"/>
    </row>
    <row r="43" spans="1:28" ht="18.95" customHeight="1" x14ac:dyDescent="0.25">
      <c r="A43" s="6" t="s">
        <v>80</v>
      </c>
      <c r="B43" s="6" t="s">
        <v>2</v>
      </c>
      <c r="C43" s="7" t="s">
        <v>154</v>
      </c>
      <c r="D43" s="7" t="s">
        <v>155</v>
      </c>
      <c r="E43" s="7" t="s">
        <v>156</v>
      </c>
      <c r="F43" s="8">
        <v>16022035.52</v>
      </c>
      <c r="G43" s="8">
        <v>30200000</v>
      </c>
      <c r="H43" s="8">
        <v>18253561.729999997</v>
      </c>
      <c r="I43" s="8">
        <v>30200000</v>
      </c>
      <c r="J43" s="8">
        <v>30200000</v>
      </c>
      <c r="K43" s="8">
        <v>30200000</v>
      </c>
      <c r="L43" s="8">
        <v>30200000</v>
      </c>
      <c r="M43" s="8">
        <v>30200000</v>
      </c>
      <c r="N43" s="8">
        <v>30200000</v>
      </c>
      <c r="O43" s="8">
        <v>30200000</v>
      </c>
      <c r="P43" s="8">
        <v>30200000</v>
      </c>
      <c r="Q43" s="8">
        <v>30200000</v>
      </c>
      <c r="R43" s="8">
        <v>30200000</v>
      </c>
      <c r="S43" s="8">
        <v>30200000</v>
      </c>
      <c r="T43" s="8">
        <v>30200000</v>
      </c>
      <c r="U43" s="8">
        <v>30200000</v>
      </c>
      <c r="V43" s="8">
        <v>30200000</v>
      </c>
      <c r="W43" s="8">
        <v>30200000</v>
      </c>
      <c r="X43" s="8">
        <v>30200000</v>
      </c>
      <c r="Y43" s="8">
        <v>30200000</v>
      </c>
      <c r="Z43" s="8">
        <v>30200000</v>
      </c>
      <c r="AA43" s="4"/>
      <c r="AB43" s="4"/>
    </row>
    <row r="44" spans="1:28" ht="18.95" customHeight="1" x14ac:dyDescent="0.25">
      <c r="A44" s="6" t="s">
        <v>80</v>
      </c>
      <c r="B44" s="6" t="s">
        <v>157</v>
      </c>
      <c r="C44" s="7" t="s">
        <v>158</v>
      </c>
      <c r="D44" s="7" t="s">
        <v>159</v>
      </c>
      <c r="E44" s="7" t="s">
        <v>160</v>
      </c>
      <c r="F44" s="8">
        <v>371299.23</v>
      </c>
      <c r="G44" s="8">
        <v>1000000</v>
      </c>
      <c r="H44" s="8">
        <v>369806.45</v>
      </c>
      <c r="I44" s="8">
        <v>750000</v>
      </c>
      <c r="J44" s="8">
        <v>750000</v>
      </c>
      <c r="K44" s="8">
        <v>750000</v>
      </c>
      <c r="L44" s="8">
        <v>750000</v>
      </c>
      <c r="M44" s="8">
        <v>750000</v>
      </c>
      <c r="N44" s="8">
        <v>750000</v>
      </c>
      <c r="O44" s="8">
        <v>750000</v>
      </c>
      <c r="P44" s="8">
        <v>750000</v>
      </c>
      <c r="Q44" s="8">
        <v>750000</v>
      </c>
      <c r="R44" s="8">
        <v>750000</v>
      </c>
      <c r="S44" s="8">
        <v>750000</v>
      </c>
      <c r="T44" s="8">
        <v>750000</v>
      </c>
      <c r="U44" s="8">
        <v>750000</v>
      </c>
      <c r="V44" s="8">
        <v>750000</v>
      </c>
      <c r="W44" s="8">
        <v>750000</v>
      </c>
      <c r="X44" s="8">
        <v>750000</v>
      </c>
      <c r="Y44" s="8">
        <v>750000</v>
      </c>
      <c r="Z44" s="8">
        <v>750000</v>
      </c>
      <c r="AA44" s="4"/>
      <c r="AB44" s="4"/>
    </row>
    <row r="45" spans="1:28" ht="18.95" customHeight="1" x14ac:dyDescent="0.25">
      <c r="A45" s="6" t="s">
        <v>80</v>
      </c>
      <c r="B45" s="6" t="s">
        <v>157</v>
      </c>
      <c r="C45" s="7" t="s">
        <v>161</v>
      </c>
      <c r="D45" s="7" t="s">
        <v>162</v>
      </c>
      <c r="E45" s="7" t="s">
        <v>163</v>
      </c>
      <c r="F45" s="8">
        <v>2342599.48</v>
      </c>
      <c r="G45" s="8">
        <v>2700000</v>
      </c>
      <c r="H45" s="8">
        <v>2364428.6800000002</v>
      </c>
      <c r="I45" s="8">
        <v>2700000</v>
      </c>
      <c r="J45" s="8">
        <v>2700000</v>
      </c>
      <c r="K45" s="8">
        <v>2700000</v>
      </c>
      <c r="L45" s="8">
        <v>2700000</v>
      </c>
      <c r="M45" s="8">
        <v>2700000</v>
      </c>
      <c r="N45" s="8">
        <v>2700000</v>
      </c>
      <c r="O45" s="8">
        <v>2700000</v>
      </c>
      <c r="P45" s="8">
        <v>2700000</v>
      </c>
      <c r="Q45" s="8">
        <v>2700000</v>
      </c>
      <c r="R45" s="8">
        <v>2700000</v>
      </c>
      <c r="S45" s="8">
        <v>2700000</v>
      </c>
      <c r="T45" s="8">
        <v>2700000</v>
      </c>
      <c r="U45" s="8">
        <v>2700000</v>
      </c>
      <c r="V45" s="8">
        <v>2700000</v>
      </c>
      <c r="W45" s="8">
        <v>2700000</v>
      </c>
      <c r="X45" s="8">
        <v>2700000</v>
      </c>
      <c r="Y45" s="8">
        <v>2700000</v>
      </c>
      <c r="Z45" s="8">
        <v>2700000</v>
      </c>
      <c r="AA45" s="4"/>
      <c r="AB45" s="4"/>
    </row>
    <row r="46" spans="1:28" ht="18.95" customHeight="1" x14ac:dyDescent="0.25">
      <c r="A46" s="6" t="s">
        <v>80</v>
      </c>
      <c r="B46" s="6" t="s">
        <v>196</v>
      </c>
      <c r="C46" s="7" t="s">
        <v>196</v>
      </c>
      <c r="D46" s="9" t="s">
        <v>197</v>
      </c>
      <c r="E46" s="7" t="s">
        <v>198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35000000</v>
      </c>
      <c r="S46" s="8">
        <v>0</v>
      </c>
      <c r="T46" s="8">
        <v>35000000</v>
      </c>
      <c r="U46" s="8">
        <v>0</v>
      </c>
      <c r="V46" s="8">
        <v>35000000</v>
      </c>
      <c r="W46" s="8">
        <v>0</v>
      </c>
      <c r="X46" s="8">
        <v>35000000</v>
      </c>
      <c r="Y46" s="8">
        <v>0</v>
      </c>
      <c r="Z46" s="8">
        <v>35000000</v>
      </c>
      <c r="AA46" s="4"/>
      <c r="AB46" s="4"/>
    </row>
    <row r="47" spans="1:28" ht="18.95" customHeight="1" x14ac:dyDescent="0.25">
      <c r="A47" s="6" t="s">
        <v>80</v>
      </c>
      <c r="B47" s="6" t="s">
        <v>164</v>
      </c>
      <c r="C47" s="7" t="s">
        <v>165</v>
      </c>
      <c r="D47" s="7" t="s">
        <v>166</v>
      </c>
      <c r="E47" s="7" t="s">
        <v>167</v>
      </c>
      <c r="F47" s="8">
        <v>1419601.17</v>
      </c>
      <c r="G47" s="8">
        <v>1885000</v>
      </c>
      <c r="H47" s="8">
        <v>1652497.21</v>
      </c>
      <c r="I47" s="8">
        <v>1885000</v>
      </c>
      <c r="J47" s="8">
        <v>1885000</v>
      </c>
      <c r="K47" s="8">
        <v>1885000</v>
      </c>
      <c r="L47" s="8">
        <v>1885000</v>
      </c>
      <c r="M47" s="8">
        <v>1885000</v>
      </c>
      <c r="N47" s="8">
        <v>1885000</v>
      </c>
      <c r="O47" s="8">
        <v>1885000</v>
      </c>
      <c r="P47" s="8">
        <v>1885000</v>
      </c>
      <c r="Q47" s="8">
        <v>1885000</v>
      </c>
      <c r="R47" s="8">
        <v>1885000</v>
      </c>
      <c r="S47" s="8">
        <v>1885000</v>
      </c>
      <c r="T47" s="8">
        <v>1885000</v>
      </c>
      <c r="U47" s="8">
        <v>1885000</v>
      </c>
      <c r="V47" s="8">
        <v>1885000</v>
      </c>
      <c r="W47" s="8">
        <v>1885000</v>
      </c>
      <c r="X47" s="8">
        <v>1885000</v>
      </c>
      <c r="Y47" s="8">
        <v>1885000</v>
      </c>
      <c r="Z47" s="8">
        <v>1885000</v>
      </c>
      <c r="AA47" s="4"/>
      <c r="AB47" s="4"/>
    </row>
    <row r="48" spans="1:28" ht="18.95" customHeight="1" x14ac:dyDescent="0.25">
      <c r="A48" s="6" t="s">
        <v>80</v>
      </c>
      <c r="B48" s="6" t="s">
        <v>164</v>
      </c>
      <c r="C48" s="7" t="s">
        <v>181</v>
      </c>
      <c r="D48" s="7" t="s">
        <v>182</v>
      </c>
      <c r="E48" s="7" t="s">
        <v>183</v>
      </c>
      <c r="F48" s="8">
        <v>0</v>
      </c>
      <c r="G48" s="8">
        <v>350000</v>
      </c>
      <c r="H48" s="8">
        <v>0</v>
      </c>
      <c r="I48" s="8">
        <v>50000</v>
      </c>
      <c r="J48" s="8">
        <v>50000</v>
      </c>
      <c r="K48" s="8">
        <v>50000</v>
      </c>
      <c r="L48" s="8">
        <v>50000</v>
      </c>
      <c r="M48" s="8">
        <v>50000</v>
      </c>
      <c r="N48" s="8">
        <v>50000</v>
      </c>
      <c r="O48" s="8">
        <v>50000</v>
      </c>
      <c r="P48" s="8">
        <v>50000</v>
      </c>
      <c r="Q48" s="8">
        <v>50000</v>
      </c>
      <c r="R48" s="8">
        <v>50000</v>
      </c>
      <c r="S48" s="8">
        <v>50000</v>
      </c>
      <c r="T48" s="8">
        <v>50000</v>
      </c>
      <c r="U48" s="8">
        <v>50000</v>
      </c>
      <c r="V48" s="8">
        <v>50000</v>
      </c>
      <c r="W48" s="8">
        <v>50000</v>
      </c>
      <c r="X48" s="8">
        <v>50000</v>
      </c>
      <c r="Y48" s="8">
        <v>50000</v>
      </c>
      <c r="Z48" s="8">
        <v>50000</v>
      </c>
      <c r="AA48" s="4"/>
      <c r="AB48" s="4"/>
    </row>
    <row r="49" spans="1:28" ht="18.95" customHeight="1" x14ac:dyDescent="0.25">
      <c r="A49" s="6" t="s">
        <v>80</v>
      </c>
      <c r="B49" s="6" t="s">
        <v>104</v>
      </c>
      <c r="C49" s="7" t="s">
        <v>149</v>
      </c>
      <c r="D49" s="7" t="s">
        <v>170</v>
      </c>
      <c r="E49" s="7" t="s">
        <v>171</v>
      </c>
      <c r="F49" s="8">
        <v>6892968.0499999998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4"/>
      <c r="AB49" s="4"/>
    </row>
    <row r="50" spans="1:28" ht="18.95" customHeight="1" x14ac:dyDescent="0.25">
      <c r="A50" s="6" t="s">
        <v>80</v>
      </c>
      <c r="B50" s="6" t="s">
        <v>104</v>
      </c>
      <c r="C50" s="7" t="s">
        <v>149</v>
      </c>
      <c r="D50" s="7" t="s">
        <v>150</v>
      </c>
      <c r="E50" s="7" t="s">
        <v>151</v>
      </c>
      <c r="F50" s="8">
        <v>65201.74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4"/>
      <c r="AB50" s="4"/>
    </row>
    <row r="51" spans="1:28" ht="18.95" customHeight="1" x14ac:dyDescent="0.25">
      <c r="A51" s="6" t="s">
        <v>80</v>
      </c>
      <c r="B51" s="6" t="s">
        <v>104</v>
      </c>
      <c r="C51" s="7" t="s">
        <v>174</v>
      </c>
      <c r="D51" s="7" t="s">
        <v>175</v>
      </c>
      <c r="E51" s="7" t="s">
        <v>176</v>
      </c>
      <c r="F51" s="8">
        <v>2436117.4900000002</v>
      </c>
      <c r="G51" s="8">
        <v>2441300</v>
      </c>
      <c r="H51" s="8">
        <v>2422150.77</v>
      </c>
      <c r="I51" s="8">
        <v>1595800</v>
      </c>
      <c r="J51" s="8">
        <v>1598300</v>
      </c>
      <c r="K51" s="8">
        <v>1595800</v>
      </c>
      <c r="L51" s="8">
        <v>1598300</v>
      </c>
      <c r="M51" s="8">
        <v>1595800</v>
      </c>
      <c r="N51" s="8">
        <v>1598300</v>
      </c>
      <c r="O51" s="8">
        <v>1595800</v>
      </c>
      <c r="P51" s="8">
        <v>1598300</v>
      </c>
      <c r="Q51" s="8">
        <v>1595800</v>
      </c>
      <c r="R51" s="8">
        <v>1598300</v>
      </c>
      <c r="S51" s="8">
        <v>1595800</v>
      </c>
      <c r="T51" s="8">
        <v>1598300</v>
      </c>
      <c r="U51" s="8">
        <v>1595800</v>
      </c>
      <c r="V51" s="8">
        <v>1598300</v>
      </c>
      <c r="W51" s="8">
        <v>1595800</v>
      </c>
      <c r="X51" s="8">
        <v>1598300</v>
      </c>
      <c r="Y51" s="8">
        <v>1595800</v>
      </c>
      <c r="Z51" s="8">
        <v>1598300</v>
      </c>
      <c r="AA51" s="4"/>
      <c r="AB51" s="4"/>
    </row>
    <row r="52" spans="1:28" ht="18.95" customHeight="1" x14ac:dyDescent="0.25">
      <c r="A52" s="6" t="s">
        <v>80</v>
      </c>
      <c r="B52" s="6" t="s">
        <v>104</v>
      </c>
      <c r="C52" s="7" t="s">
        <v>174</v>
      </c>
      <c r="D52" s="7" t="s">
        <v>170</v>
      </c>
      <c r="E52" s="7" t="s">
        <v>171</v>
      </c>
      <c r="F52" s="8">
        <v>93170872.060000002</v>
      </c>
      <c r="G52" s="8">
        <v>102128747</v>
      </c>
      <c r="H52" s="8">
        <v>103313441.15999998</v>
      </c>
      <c r="I52" s="8">
        <v>108178738</v>
      </c>
      <c r="J52" s="8">
        <v>111822673</v>
      </c>
      <c r="K52" s="8">
        <v>108178738</v>
      </c>
      <c r="L52" s="8">
        <v>111822673</v>
      </c>
      <c r="M52" s="8">
        <v>108178738</v>
      </c>
      <c r="N52" s="8">
        <v>111822673</v>
      </c>
      <c r="O52" s="8">
        <v>108178738</v>
      </c>
      <c r="P52" s="8">
        <v>111822673</v>
      </c>
      <c r="Q52" s="8">
        <v>108178738</v>
      </c>
      <c r="R52" s="8">
        <v>111822673</v>
      </c>
      <c r="S52" s="8">
        <v>108178738</v>
      </c>
      <c r="T52" s="8">
        <v>111822673</v>
      </c>
      <c r="U52" s="8">
        <v>108178738</v>
      </c>
      <c r="V52" s="8">
        <v>111822673</v>
      </c>
      <c r="W52" s="8">
        <v>108178738</v>
      </c>
      <c r="X52" s="8">
        <v>111822673</v>
      </c>
      <c r="Y52" s="8">
        <v>108178738</v>
      </c>
      <c r="Z52" s="8">
        <v>111822673</v>
      </c>
      <c r="AA52" s="4"/>
      <c r="AB52" s="4"/>
    </row>
    <row r="53" spans="1:28" ht="18.95" customHeight="1" x14ac:dyDescent="0.25">
      <c r="A53" s="6" t="s">
        <v>80</v>
      </c>
      <c r="B53" s="6" t="s">
        <v>104</v>
      </c>
      <c r="C53" s="7" t="s">
        <v>174</v>
      </c>
      <c r="D53" s="7" t="s">
        <v>150</v>
      </c>
      <c r="E53" s="7" t="s">
        <v>151</v>
      </c>
      <c r="F53" s="8">
        <v>4002544.67</v>
      </c>
      <c r="G53" s="8">
        <v>4914824</v>
      </c>
      <c r="H53" s="8">
        <v>4558382.18</v>
      </c>
      <c r="I53" s="8">
        <v>5463977</v>
      </c>
      <c r="J53" s="8">
        <v>5540059</v>
      </c>
      <c r="K53" s="8">
        <v>5463977</v>
      </c>
      <c r="L53" s="8">
        <v>5540059</v>
      </c>
      <c r="M53" s="8">
        <v>5463977</v>
      </c>
      <c r="N53" s="8">
        <v>5540059</v>
      </c>
      <c r="O53" s="8">
        <v>5463977</v>
      </c>
      <c r="P53" s="8">
        <v>5540059</v>
      </c>
      <c r="Q53" s="8">
        <v>5463977</v>
      </c>
      <c r="R53" s="8">
        <v>5540059</v>
      </c>
      <c r="S53" s="8">
        <v>5463977</v>
      </c>
      <c r="T53" s="8">
        <v>5540059</v>
      </c>
      <c r="U53" s="8">
        <v>5463977</v>
      </c>
      <c r="V53" s="8">
        <v>5540059</v>
      </c>
      <c r="W53" s="8">
        <v>5463977</v>
      </c>
      <c r="X53" s="8">
        <v>5540059</v>
      </c>
      <c r="Y53" s="8">
        <v>5463977</v>
      </c>
      <c r="Z53" s="8">
        <v>5540059</v>
      </c>
      <c r="AA53" s="4"/>
      <c r="AB53" s="4"/>
    </row>
    <row r="54" spans="1:28" ht="18.95" customHeight="1" x14ac:dyDescent="0.25">
      <c r="A54" s="6" t="s">
        <v>80</v>
      </c>
      <c r="B54" s="6" t="s">
        <v>104</v>
      </c>
      <c r="C54" s="7" t="s">
        <v>174</v>
      </c>
      <c r="D54" s="7" t="s">
        <v>177</v>
      </c>
      <c r="E54" s="7" t="s">
        <v>178</v>
      </c>
      <c r="F54" s="8">
        <v>106408.7</v>
      </c>
      <c r="G54" s="8">
        <v>200000</v>
      </c>
      <c r="H54" s="8">
        <v>130500</v>
      </c>
      <c r="I54" s="8">
        <v>200000</v>
      </c>
      <c r="J54" s="8">
        <v>200000</v>
      </c>
      <c r="K54" s="8">
        <v>200000</v>
      </c>
      <c r="L54" s="8">
        <v>200000</v>
      </c>
      <c r="M54" s="8">
        <v>200000</v>
      </c>
      <c r="N54" s="8">
        <v>200000</v>
      </c>
      <c r="O54" s="8">
        <v>200000</v>
      </c>
      <c r="P54" s="8">
        <v>200000</v>
      </c>
      <c r="Q54" s="8">
        <v>200000</v>
      </c>
      <c r="R54" s="8">
        <v>200000</v>
      </c>
      <c r="S54" s="8">
        <v>200000</v>
      </c>
      <c r="T54" s="8">
        <v>200000</v>
      </c>
      <c r="U54" s="8">
        <v>200000</v>
      </c>
      <c r="V54" s="8">
        <v>200000</v>
      </c>
      <c r="W54" s="8">
        <v>200000</v>
      </c>
      <c r="X54" s="8">
        <v>200000</v>
      </c>
      <c r="Y54" s="8">
        <v>200000</v>
      </c>
      <c r="Z54" s="8">
        <v>200000</v>
      </c>
      <c r="AA54" s="4"/>
      <c r="AB54" s="4"/>
    </row>
    <row r="55" spans="1:28" ht="18.95" customHeight="1" x14ac:dyDescent="0.25">
      <c r="A55" s="6" t="s">
        <v>80</v>
      </c>
      <c r="B55" s="6" t="s">
        <v>104</v>
      </c>
      <c r="C55" s="7" t="s">
        <v>174</v>
      </c>
      <c r="D55" s="7" t="s">
        <v>109</v>
      </c>
      <c r="E55" s="7" t="s">
        <v>110</v>
      </c>
      <c r="F55" s="8">
        <v>292674521.11000001</v>
      </c>
      <c r="G55" s="8">
        <v>316618363</v>
      </c>
      <c r="H55" s="8">
        <v>308828519.43000001</v>
      </c>
      <c r="I55" s="8">
        <v>345534531</v>
      </c>
      <c r="J55" s="8">
        <v>349339662</v>
      </c>
      <c r="K55" s="8">
        <v>345534531</v>
      </c>
      <c r="L55" s="8">
        <v>349339662</v>
      </c>
      <c r="M55" s="8">
        <v>345534531</v>
      </c>
      <c r="N55" s="8">
        <v>349339662</v>
      </c>
      <c r="O55" s="8">
        <v>345534531</v>
      </c>
      <c r="P55" s="8">
        <v>349339662</v>
      </c>
      <c r="Q55" s="8">
        <v>345534531</v>
      </c>
      <c r="R55" s="8">
        <v>349339662</v>
      </c>
      <c r="S55" s="8">
        <v>345534531</v>
      </c>
      <c r="T55" s="8">
        <v>349339662</v>
      </c>
      <c r="U55" s="8">
        <v>345534531</v>
      </c>
      <c r="V55" s="8">
        <v>349339662</v>
      </c>
      <c r="W55" s="8">
        <v>345534531</v>
      </c>
      <c r="X55" s="8">
        <v>349339662</v>
      </c>
      <c r="Y55" s="8">
        <v>345534531</v>
      </c>
      <c r="Z55" s="8">
        <v>349339662</v>
      </c>
      <c r="AA55" s="4"/>
      <c r="AB55" s="4"/>
    </row>
    <row r="56" spans="1:28" ht="18.95" customHeight="1" x14ac:dyDescent="0.25">
      <c r="A56" s="6" t="s">
        <v>80</v>
      </c>
      <c r="B56" s="6" t="s">
        <v>104</v>
      </c>
      <c r="C56" s="7" t="s">
        <v>174</v>
      </c>
      <c r="D56" s="7" t="s">
        <v>168</v>
      </c>
      <c r="E56" s="7" t="s">
        <v>169</v>
      </c>
      <c r="F56" s="8">
        <v>1693043.22</v>
      </c>
      <c r="G56" s="8">
        <v>2981040</v>
      </c>
      <c r="H56" s="8">
        <v>2284876.4300000002</v>
      </c>
      <c r="I56" s="8">
        <v>4283940</v>
      </c>
      <c r="J56" s="8">
        <v>4308088</v>
      </c>
      <c r="K56" s="8">
        <v>4283940</v>
      </c>
      <c r="L56" s="8">
        <v>4308088</v>
      </c>
      <c r="M56" s="8">
        <v>4283940</v>
      </c>
      <c r="N56" s="8">
        <v>4308088</v>
      </c>
      <c r="O56" s="8">
        <v>4283940</v>
      </c>
      <c r="P56" s="8">
        <v>4308088</v>
      </c>
      <c r="Q56" s="8">
        <v>4283940</v>
      </c>
      <c r="R56" s="8">
        <v>4308088</v>
      </c>
      <c r="S56" s="8">
        <v>4283940</v>
      </c>
      <c r="T56" s="8">
        <v>4308088</v>
      </c>
      <c r="U56" s="8">
        <v>4283940</v>
      </c>
      <c r="V56" s="8">
        <v>4308088</v>
      </c>
      <c r="W56" s="8">
        <v>4283940</v>
      </c>
      <c r="X56" s="8">
        <v>4308088</v>
      </c>
      <c r="Y56" s="8">
        <v>4283940</v>
      </c>
      <c r="Z56" s="8">
        <v>4308088</v>
      </c>
      <c r="AA56" s="4"/>
      <c r="AB56" s="4"/>
    </row>
    <row r="57" spans="1:28" ht="18.95" customHeight="1" x14ac:dyDescent="0.25">
      <c r="A57" s="6" t="s">
        <v>80</v>
      </c>
      <c r="B57" s="6" t="s">
        <v>104</v>
      </c>
      <c r="C57" s="7" t="s">
        <v>174</v>
      </c>
      <c r="D57" s="7" t="s">
        <v>179</v>
      </c>
      <c r="E57" s="7" t="s">
        <v>180</v>
      </c>
      <c r="F57" s="8">
        <v>40698816.359999999</v>
      </c>
      <c r="G57" s="8">
        <v>45033336</v>
      </c>
      <c r="H57" s="8">
        <v>42763125.649999999</v>
      </c>
      <c r="I57" s="8">
        <v>48326950</v>
      </c>
      <c r="J57" s="8">
        <v>49020261</v>
      </c>
      <c r="K57" s="8">
        <v>48326950</v>
      </c>
      <c r="L57" s="8">
        <v>49020261</v>
      </c>
      <c r="M57" s="8">
        <v>48326950</v>
      </c>
      <c r="N57" s="8">
        <v>49020261</v>
      </c>
      <c r="O57" s="8">
        <v>48326950</v>
      </c>
      <c r="P57" s="8">
        <v>49020261</v>
      </c>
      <c r="Q57" s="8">
        <v>48326950</v>
      </c>
      <c r="R57" s="8">
        <v>49020261</v>
      </c>
      <c r="S57" s="8">
        <v>48326950</v>
      </c>
      <c r="T57" s="8">
        <v>49020261</v>
      </c>
      <c r="U57" s="8">
        <v>48326950</v>
      </c>
      <c r="V57" s="8">
        <v>49020261</v>
      </c>
      <c r="W57" s="8">
        <v>48326950</v>
      </c>
      <c r="X57" s="8">
        <v>49020261</v>
      </c>
      <c r="Y57" s="8">
        <v>48326950</v>
      </c>
      <c r="Z57" s="8">
        <v>49020261</v>
      </c>
      <c r="AA57" s="4"/>
      <c r="AB57" s="4"/>
    </row>
    <row r="58" spans="1:28" ht="18.95" customHeight="1" x14ac:dyDescent="0.25">
      <c r="A58" s="6" t="s">
        <v>80</v>
      </c>
      <c r="B58" s="6" t="s">
        <v>104</v>
      </c>
      <c r="C58" s="7" t="s">
        <v>108</v>
      </c>
      <c r="D58" s="7" t="s">
        <v>172</v>
      </c>
      <c r="E58" s="7" t="s">
        <v>173</v>
      </c>
      <c r="F58" s="8">
        <v>357477.07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  <c r="AA58" s="4"/>
      <c r="AB58" s="4"/>
    </row>
    <row r="59" spans="1:28" ht="18.95" customHeight="1" x14ac:dyDescent="0.25">
      <c r="A59" s="6" t="s">
        <v>80</v>
      </c>
      <c r="B59" s="6" t="s">
        <v>104</v>
      </c>
      <c r="C59" s="7" t="s">
        <v>108</v>
      </c>
      <c r="D59" s="7" t="s">
        <v>130</v>
      </c>
      <c r="E59" s="7" t="s">
        <v>131</v>
      </c>
      <c r="F59" s="8">
        <v>18204.98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4"/>
      <c r="AB59" s="4"/>
    </row>
    <row r="60" spans="1:28" ht="18.95" customHeight="1" x14ac:dyDescent="0.25">
      <c r="A60" s="6" t="s">
        <v>80</v>
      </c>
      <c r="B60" s="6" t="s">
        <v>104</v>
      </c>
      <c r="C60" s="7" t="s">
        <v>108</v>
      </c>
      <c r="D60" s="7" t="s">
        <v>109</v>
      </c>
      <c r="E60" s="7" t="s">
        <v>110</v>
      </c>
      <c r="F60" s="8">
        <v>1898547.83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4"/>
      <c r="AB60" s="4"/>
    </row>
    <row r="61" spans="1:28" ht="18.95" customHeight="1" x14ac:dyDescent="0.25">
      <c r="A61" s="6" t="s">
        <v>80</v>
      </c>
      <c r="B61" s="6" t="s">
        <v>104</v>
      </c>
      <c r="C61" s="7" t="s">
        <v>108</v>
      </c>
      <c r="D61" s="7" t="s">
        <v>168</v>
      </c>
      <c r="E61" s="7" t="s">
        <v>169</v>
      </c>
      <c r="F61" s="8">
        <v>40063.47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4"/>
      <c r="AB61" s="4"/>
    </row>
    <row r="62" spans="1:28" ht="18.95" customHeight="1" x14ac:dyDescent="0.25">
      <c r="A62" s="6" t="s">
        <v>80</v>
      </c>
      <c r="B62" s="6" t="s">
        <v>104</v>
      </c>
      <c r="C62" s="7" t="s">
        <v>113</v>
      </c>
      <c r="D62" s="7" t="s">
        <v>114</v>
      </c>
      <c r="E62" s="7" t="s">
        <v>115</v>
      </c>
      <c r="F62" s="8">
        <v>11468017.43</v>
      </c>
      <c r="G62" s="8">
        <v>11965887</v>
      </c>
      <c r="H62" s="8">
        <v>11420552.43</v>
      </c>
      <c r="I62" s="8">
        <v>12720330</v>
      </c>
      <c r="J62" s="8">
        <v>12840263</v>
      </c>
      <c r="K62" s="8">
        <v>12720330</v>
      </c>
      <c r="L62" s="8">
        <v>12840263</v>
      </c>
      <c r="M62" s="8">
        <v>12720330</v>
      </c>
      <c r="N62" s="8">
        <v>12840263</v>
      </c>
      <c r="O62" s="8">
        <v>12720330</v>
      </c>
      <c r="P62" s="8">
        <v>12840263</v>
      </c>
      <c r="Q62" s="8">
        <v>12720330</v>
      </c>
      <c r="R62" s="8">
        <v>12840263</v>
      </c>
      <c r="S62" s="8">
        <v>12720330</v>
      </c>
      <c r="T62" s="8">
        <v>12840263</v>
      </c>
      <c r="U62" s="8">
        <v>12720330</v>
      </c>
      <c r="V62" s="8">
        <v>12840263</v>
      </c>
      <c r="W62" s="8">
        <v>12720330</v>
      </c>
      <c r="X62" s="8">
        <v>12840263</v>
      </c>
      <c r="Y62" s="8">
        <v>12720330</v>
      </c>
      <c r="Z62" s="8">
        <v>12840263</v>
      </c>
      <c r="AA62" s="4"/>
      <c r="AB62" s="4"/>
    </row>
    <row r="63" spans="1:28" ht="18.95" customHeight="1" x14ac:dyDescent="0.25">
      <c r="A63" s="6" t="s">
        <v>80</v>
      </c>
      <c r="B63" s="6" t="s">
        <v>104</v>
      </c>
      <c r="C63" s="7" t="s">
        <v>116</v>
      </c>
      <c r="D63" s="7" t="s">
        <v>117</v>
      </c>
      <c r="E63" s="7" t="s">
        <v>118</v>
      </c>
      <c r="F63" s="8">
        <v>1055012.46</v>
      </c>
      <c r="G63" s="8">
        <v>2177851</v>
      </c>
      <c r="H63" s="8">
        <v>2049994.93</v>
      </c>
      <c r="I63" s="8">
        <v>1210917</v>
      </c>
      <c r="J63" s="8">
        <v>1213407</v>
      </c>
      <c r="K63" s="8">
        <v>1210917</v>
      </c>
      <c r="L63" s="8">
        <v>1213407</v>
      </c>
      <c r="M63" s="8">
        <v>1210917</v>
      </c>
      <c r="N63" s="8">
        <v>1213407</v>
      </c>
      <c r="O63" s="8">
        <v>1210917</v>
      </c>
      <c r="P63" s="8">
        <v>1213407</v>
      </c>
      <c r="Q63" s="8">
        <v>1210917</v>
      </c>
      <c r="R63" s="8">
        <v>1213407</v>
      </c>
      <c r="S63" s="8">
        <v>1210917</v>
      </c>
      <c r="T63" s="8">
        <v>1213407</v>
      </c>
      <c r="U63" s="8">
        <v>1210917</v>
      </c>
      <c r="V63" s="8">
        <v>1213407</v>
      </c>
      <c r="W63" s="8">
        <v>1210917</v>
      </c>
      <c r="X63" s="8">
        <v>1213407</v>
      </c>
      <c r="Y63" s="8">
        <v>1210917</v>
      </c>
      <c r="Z63" s="8">
        <v>1213407</v>
      </c>
      <c r="AA63" s="4"/>
      <c r="AB63" s="4"/>
    </row>
    <row r="64" spans="1:28" ht="18.95" customHeight="1" x14ac:dyDescent="0.25">
      <c r="A64" s="6" t="s">
        <v>80</v>
      </c>
      <c r="B64" s="6" t="s">
        <v>104</v>
      </c>
      <c r="C64" s="7" t="s">
        <v>119</v>
      </c>
      <c r="D64" s="7" t="s">
        <v>120</v>
      </c>
      <c r="E64" s="7" t="s">
        <v>121</v>
      </c>
      <c r="F64" s="8">
        <v>4663291.5199999996</v>
      </c>
      <c r="G64" s="8">
        <v>7165152</v>
      </c>
      <c r="H64" s="8">
        <v>5058090.7799999993</v>
      </c>
      <c r="I64" s="8">
        <v>6903824</v>
      </c>
      <c r="J64" s="8">
        <v>6441735</v>
      </c>
      <c r="K64" s="8">
        <v>6903824</v>
      </c>
      <c r="L64" s="8">
        <v>6441735</v>
      </c>
      <c r="M64" s="8">
        <v>6903824</v>
      </c>
      <c r="N64" s="8">
        <v>6441735</v>
      </c>
      <c r="O64" s="8">
        <v>6903824</v>
      </c>
      <c r="P64" s="8">
        <v>6441735</v>
      </c>
      <c r="Q64" s="8">
        <v>6903824</v>
      </c>
      <c r="R64" s="8">
        <v>6441735</v>
      </c>
      <c r="S64" s="8">
        <v>6903824</v>
      </c>
      <c r="T64" s="8">
        <v>6441735</v>
      </c>
      <c r="U64" s="8">
        <v>6903824</v>
      </c>
      <c r="V64" s="8">
        <v>6441735</v>
      </c>
      <c r="W64" s="8">
        <v>6903824</v>
      </c>
      <c r="X64" s="8">
        <v>6441735</v>
      </c>
      <c r="Y64" s="8">
        <v>6903824</v>
      </c>
      <c r="Z64" s="8">
        <v>6441735</v>
      </c>
      <c r="AA64" s="4"/>
      <c r="AB64" s="4"/>
    </row>
    <row r="65" spans="1:28" ht="18.95" customHeight="1" x14ac:dyDescent="0.25">
      <c r="A65" s="6" t="s">
        <v>80</v>
      </c>
      <c r="B65" s="6" t="s">
        <v>104</v>
      </c>
      <c r="C65" s="7" t="s">
        <v>122</v>
      </c>
      <c r="D65" s="7" t="s">
        <v>123</v>
      </c>
      <c r="E65" s="7" t="s">
        <v>124</v>
      </c>
      <c r="F65" s="8">
        <v>275594.57</v>
      </c>
      <c r="G65" s="8">
        <v>641927</v>
      </c>
      <c r="H65" s="8">
        <v>235410.38</v>
      </c>
      <c r="I65" s="8">
        <v>593518</v>
      </c>
      <c r="J65" s="8">
        <v>596799</v>
      </c>
      <c r="K65" s="8">
        <v>593518</v>
      </c>
      <c r="L65" s="8">
        <v>596799</v>
      </c>
      <c r="M65" s="8">
        <v>593518</v>
      </c>
      <c r="N65" s="8">
        <v>596799</v>
      </c>
      <c r="O65" s="8">
        <v>593518</v>
      </c>
      <c r="P65" s="8">
        <v>596799</v>
      </c>
      <c r="Q65" s="8">
        <v>593518</v>
      </c>
      <c r="R65" s="8">
        <v>596799</v>
      </c>
      <c r="S65" s="8">
        <v>593518</v>
      </c>
      <c r="T65" s="8">
        <v>596799</v>
      </c>
      <c r="U65" s="8">
        <v>593518</v>
      </c>
      <c r="V65" s="8">
        <v>596799</v>
      </c>
      <c r="W65" s="8">
        <v>593518</v>
      </c>
      <c r="X65" s="8">
        <v>596799</v>
      </c>
      <c r="Y65" s="8">
        <v>593518</v>
      </c>
      <c r="Z65" s="8">
        <v>596799</v>
      </c>
      <c r="AA65" s="4"/>
      <c r="AB65" s="4"/>
    </row>
    <row r="66" spans="1:28" ht="18.95" customHeight="1" x14ac:dyDescent="0.25">
      <c r="A66" s="6" t="s">
        <v>80</v>
      </c>
      <c r="B66" s="6" t="s">
        <v>104</v>
      </c>
      <c r="C66" s="7" t="s">
        <v>127</v>
      </c>
      <c r="D66" s="7" t="s">
        <v>147</v>
      </c>
      <c r="E66" s="7" t="s">
        <v>148</v>
      </c>
      <c r="F66" s="8">
        <v>4097823.54</v>
      </c>
      <c r="G66" s="8">
        <v>4167854</v>
      </c>
      <c r="H66" s="8">
        <v>4133648.62</v>
      </c>
      <c r="I66" s="8">
        <v>5281688</v>
      </c>
      <c r="J66" s="8">
        <v>5521843</v>
      </c>
      <c r="K66" s="8">
        <v>5281688</v>
      </c>
      <c r="L66" s="8">
        <v>5521843</v>
      </c>
      <c r="M66" s="8">
        <v>5281688</v>
      </c>
      <c r="N66" s="8">
        <v>5521843</v>
      </c>
      <c r="O66" s="8">
        <v>5281688</v>
      </c>
      <c r="P66" s="8">
        <v>5521843</v>
      </c>
      <c r="Q66" s="8">
        <v>5281688</v>
      </c>
      <c r="R66" s="8">
        <v>5521843</v>
      </c>
      <c r="S66" s="8">
        <v>5281688</v>
      </c>
      <c r="T66" s="8">
        <v>5521843</v>
      </c>
      <c r="U66" s="8">
        <v>5281688</v>
      </c>
      <c r="V66" s="8">
        <v>5521843</v>
      </c>
      <c r="W66" s="8">
        <v>5281688</v>
      </c>
      <c r="X66" s="8">
        <v>5521843</v>
      </c>
      <c r="Y66" s="8">
        <v>5281688</v>
      </c>
      <c r="Z66" s="8">
        <v>5521843</v>
      </c>
      <c r="AA66" s="4"/>
      <c r="AB66" s="4"/>
    </row>
    <row r="67" spans="1:28" ht="18.95" customHeight="1" x14ac:dyDescent="0.25">
      <c r="A67" s="6" t="s">
        <v>80</v>
      </c>
      <c r="B67" s="6" t="s">
        <v>104</v>
      </c>
      <c r="C67" s="7" t="s">
        <v>127</v>
      </c>
      <c r="D67" s="7" t="s">
        <v>128</v>
      </c>
      <c r="E67" s="7" t="s">
        <v>129</v>
      </c>
      <c r="F67" s="8">
        <v>3321749.65</v>
      </c>
      <c r="G67" s="8">
        <v>2850000</v>
      </c>
      <c r="H67" s="8">
        <v>2818928.57</v>
      </c>
      <c r="I67" s="8">
        <v>2900000</v>
      </c>
      <c r="J67" s="8">
        <v>2900000</v>
      </c>
      <c r="K67" s="8">
        <v>2900000</v>
      </c>
      <c r="L67" s="8">
        <v>2900000</v>
      </c>
      <c r="M67" s="8">
        <v>2900000</v>
      </c>
      <c r="N67" s="8">
        <v>2900000</v>
      </c>
      <c r="O67" s="8">
        <v>2900000</v>
      </c>
      <c r="P67" s="8">
        <v>2900000</v>
      </c>
      <c r="Q67" s="8">
        <v>2900000</v>
      </c>
      <c r="R67" s="8">
        <v>2900000</v>
      </c>
      <c r="S67" s="8">
        <v>2900000</v>
      </c>
      <c r="T67" s="8">
        <v>2900000</v>
      </c>
      <c r="U67" s="8">
        <v>2900000</v>
      </c>
      <c r="V67" s="8">
        <v>2900000</v>
      </c>
      <c r="W67" s="8">
        <v>2900000</v>
      </c>
      <c r="X67" s="8">
        <v>2900000</v>
      </c>
      <c r="Y67" s="8">
        <v>2900000</v>
      </c>
      <c r="Z67" s="8">
        <v>2900000</v>
      </c>
      <c r="AA67" s="4"/>
      <c r="AB67" s="4"/>
    </row>
    <row r="68" spans="1:28" ht="18.95" customHeight="1" x14ac:dyDescent="0.25">
      <c r="A68" s="6" t="s">
        <v>80</v>
      </c>
      <c r="B68" s="6" t="s">
        <v>104</v>
      </c>
      <c r="C68" s="7" t="s">
        <v>105</v>
      </c>
      <c r="D68" s="7" t="s">
        <v>106</v>
      </c>
      <c r="E68" s="7" t="s">
        <v>107</v>
      </c>
      <c r="F68" s="8">
        <v>1354787.4</v>
      </c>
      <c r="G68" s="8">
        <v>1386577</v>
      </c>
      <c r="H68" s="8">
        <v>1370317.14</v>
      </c>
      <c r="I68" s="8">
        <v>1533397</v>
      </c>
      <c r="J68" s="8">
        <v>1549094</v>
      </c>
      <c r="K68" s="8">
        <v>1533397</v>
      </c>
      <c r="L68" s="8">
        <v>1549094</v>
      </c>
      <c r="M68" s="8">
        <v>1533397</v>
      </c>
      <c r="N68" s="8">
        <v>1549094</v>
      </c>
      <c r="O68" s="8">
        <v>1533397</v>
      </c>
      <c r="P68" s="8">
        <v>1549094</v>
      </c>
      <c r="Q68" s="8">
        <v>1533397</v>
      </c>
      <c r="R68" s="8">
        <v>1549094</v>
      </c>
      <c r="S68" s="8">
        <v>1533397</v>
      </c>
      <c r="T68" s="8">
        <v>1549094</v>
      </c>
      <c r="U68" s="8">
        <v>1533397</v>
      </c>
      <c r="V68" s="8">
        <v>1549094</v>
      </c>
      <c r="W68" s="8">
        <v>1533397</v>
      </c>
      <c r="X68" s="8">
        <v>1549094</v>
      </c>
      <c r="Y68" s="8">
        <v>1533397</v>
      </c>
      <c r="Z68" s="8">
        <v>1549094</v>
      </c>
      <c r="AA68" s="4"/>
      <c r="AB68" s="4"/>
    </row>
    <row r="69" spans="1:28" ht="18.95" customHeight="1" x14ac:dyDescent="0.25">
      <c r="A69" s="6" t="s">
        <v>80</v>
      </c>
      <c r="B69" s="6" t="s">
        <v>104</v>
      </c>
      <c r="C69" s="7" t="s">
        <v>105</v>
      </c>
      <c r="D69" s="7" t="s">
        <v>132</v>
      </c>
      <c r="E69" s="7" t="s">
        <v>133</v>
      </c>
      <c r="F69" s="8">
        <v>10873993.84</v>
      </c>
      <c r="G69" s="8">
        <v>11424034</v>
      </c>
      <c r="H69" s="8">
        <v>11470318.850000001</v>
      </c>
      <c r="I69" s="8">
        <v>15333469</v>
      </c>
      <c r="J69" s="8">
        <v>15469782</v>
      </c>
      <c r="K69" s="8">
        <v>15333469</v>
      </c>
      <c r="L69" s="8">
        <v>15469782</v>
      </c>
      <c r="M69" s="8">
        <v>15333469</v>
      </c>
      <c r="N69" s="8">
        <v>15469782</v>
      </c>
      <c r="O69" s="8">
        <v>15333469</v>
      </c>
      <c r="P69" s="8">
        <v>15469782</v>
      </c>
      <c r="Q69" s="8">
        <v>15333469</v>
      </c>
      <c r="R69" s="8">
        <v>15469782</v>
      </c>
      <c r="S69" s="8">
        <v>15333469</v>
      </c>
      <c r="T69" s="8">
        <v>15469782</v>
      </c>
      <c r="U69" s="8">
        <v>15333469</v>
      </c>
      <c r="V69" s="8">
        <v>15469782</v>
      </c>
      <c r="W69" s="8">
        <v>15333469</v>
      </c>
      <c r="X69" s="8">
        <v>15469782</v>
      </c>
      <c r="Y69" s="8">
        <v>15333469</v>
      </c>
      <c r="Z69" s="8">
        <v>15469782</v>
      </c>
      <c r="AA69" s="4"/>
      <c r="AB69" s="4"/>
    </row>
    <row r="70" spans="1:28" ht="18.95" customHeight="1" x14ac:dyDescent="0.25">
      <c r="A70" s="6" t="s">
        <v>80</v>
      </c>
      <c r="B70" s="6" t="s">
        <v>104</v>
      </c>
      <c r="C70" s="7" t="s">
        <v>105</v>
      </c>
      <c r="D70" s="7" t="s">
        <v>134</v>
      </c>
      <c r="E70" s="7" t="s">
        <v>135</v>
      </c>
      <c r="F70" s="8">
        <v>990055.65</v>
      </c>
      <c r="G70" s="8">
        <v>1109770</v>
      </c>
      <c r="H70" s="8">
        <v>981047.5</v>
      </c>
      <c r="I70" s="8">
        <v>1263762</v>
      </c>
      <c r="J70" s="8">
        <v>1276143</v>
      </c>
      <c r="K70" s="8">
        <v>1263762</v>
      </c>
      <c r="L70" s="8">
        <v>1276143</v>
      </c>
      <c r="M70" s="8">
        <v>1263762</v>
      </c>
      <c r="N70" s="8">
        <v>1276143</v>
      </c>
      <c r="O70" s="8">
        <v>1263762</v>
      </c>
      <c r="P70" s="8">
        <v>1276143</v>
      </c>
      <c r="Q70" s="8">
        <v>1263762</v>
      </c>
      <c r="R70" s="8">
        <v>1276143</v>
      </c>
      <c r="S70" s="8">
        <v>1263762</v>
      </c>
      <c r="T70" s="8">
        <v>1276143</v>
      </c>
      <c r="U70" s="8">
        <v>1263762</v>
      </c>
      <c r="V70" s="8">
        <v>1276143</v>
      </c>
      <c r="W70" s="8">
        <v>1263762</v>
      </c>
      <c r="X70" s="8">
        <v>1276143</v>
      </c>
      <c r="Y70" s="8">
        <v>1263762</v>
      </c>
      <c r="Z70" s="8">
        <v>1276143</v>
      </c>
      <c r="AA70" s="4"/>
      <c r="AB70" s="4"/>
    </row>
    <row r="71" spans="1:28" ht="18.95" customHeight="1" x14ac:dyDescent="0.25">
      <c r="A71" s="6" t="s">
        <v>80</v>
      </c>
      <c r="B71" s="6" t="s">
        <v>104</v>
      </c>
      <c r="C71" s="7" t="s">
        <v>136</v>
      </c>
      <c r="D71" s="7" t="s">
        <v>137</v>
      </c>
      <c r="E71" s="7" t="s">
        <v>138</v>
      </c>
      <c r="F71" s="8">
        <v>1177241.01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  <c r="AA71" s="4"/>
      <c r="AB71" s="4"/>
    </row>
    <row r="72" spans="1:28" ht="18.95" customHeight="1" x14ac:dyDescent="0.25">
      <c r="A72" s="6" t="s">
        <v>80</v>
      </c>
      <c r="B72" s="6" t="s">
        <v>104</v>
      </c>
      <c r="C72" s="7" t="s">
        <v>139</v>
      </c>
      <c r="D72" s="7" t="s">
        <v>140</v>
      </c>
      <c r="E72" s="7" t="s">
        <v>141</v>
      </c>
      <c r="F72" s="8">
        <v>3128523.7</v>
      </c>
      <c r="G72" s="8">
        <v>3548051</v>
      </c>
      <c r="H72" s="8">
        <v>2978173.02</v>
      </c>
      <c r="I72" s="8">
        <v>3823000</v>
      </c>
      <c r="J72" s="8">
        <v>3823000</v>
      </c>
      <c r="K72" s="8">
        <v>3823000</v>
      </c>
      <c r="L72" s="8">
        <v>3823000</v>
      </c>
      <c r="M72" s="8">
        <v>3823000</v>
      </c>
      <c r="N72" s="8">
        <v>3823000</v>
      </c>
      <c r="O72" s="8">
        <v>3823000</v>
      </c>
      <c r="P72" s="8">
        <v>3823000</v>
      </c>
      <c r="Q72" s="8">
        <v>3823000</v>
      </c>
      <c r="R72" s="8">
        <v>3823000</v>
      </c>
      <c r="S72" s="8">
        <v>3823000</v>
      </c>
      <c r="T72" s="8">
        <v>3823000</v>
      </c>
      <c r="U72" s="8">
        <v>3823000</v>
      </c>
      <c r="V72" s="8">
        <v>3823000</v>
      </c>
      <c r="W72" s="8">
        <v>3823000</v>
      </c>
      <c r="X72" s="8">
        <v>3823000</v>
      </c>
      <c r="Y72" s="8">
        <v>3823000</v>
      </c>
      <c r="Z72" s="8">
        <v>3823000</v>
      </c>
      <c r="AA72" s="4"/>
      <c r="AB72" s="4"/>
    </row>
    <row r="73" spans="1:28" ht="18.95" customHeight="1" x14ac:dyDescent="0.25">
      <c r="A73" s="6" t="s">
        <v>80</v>
      </c>
      <c r="B73" s="6" t="s">
        <v>104</v>
      </c>
      <c r="C73" s="7" t="s">
        <v>142</v>
      </c>
      <c r="D73" s="7" t="s">
        <v>143</v>
      </c>
      <c r="E73" s="7" t="s">
        <v>144</v>
      </c>
      <c r="F73" s="8">
        <v>13255498.060000001</v>
      </c>
      <c r="G73" s="8">
        <v>15988449</v>
      </c>
      <c r="H73" s="8">
        <v>11249932.24</v>
      </c>
      <c r="I73" s="8">
        <v>16446027</v>
      </c>
      <c r="J73" s="8">
        <v>16446027</v>
      </c>
      <c r="K73" s="8">
        <v>16446027</v>
      </c>
      <c r="L73" s="8">
        <v>16446027</v>
      </c>
      <c r="M73" s="8">
        <v>16446027</v>
      </c>
      <c r="N73" s="8">
        <v>16446027</v>
      </c>
      <c r="O73" s="8">
        <v>16446027</v>
      </c>
      <c r="P73" s="8">
        <v>16446027</v>
      </c>
      <c r="Q73" s="8">
        <v>16446027</v>
      </c>
      <c r="R73" s="8">
        <v>16446027</v>
      </c>
      <c r="S73" s="8">
        <v>16446027</v>
      </c>
      <c r="T73" s="8">
        <v>16446027</v>
      </c>
      <c r="U73" s="8">
        <v>16446027</v>
      </c>
      <c r="V73" s="8">
        <v>16446027</v>
      </c>
      <c r="W73" s="8">
        <v>16446027</v>
      </c>
      <c r="X73" s="8">
        <v>16446027</v>
      </c>
      <c r="Y73" s="8">
        <v>16446027</v>
      </c>
      <c r="Z73" s="8">
        <v>16446027</v>
      </c>
      <c r="AA73" s="4"/>
      <c r="AB73" s="4"/>
    </row>
    <row r="74" spans="1:28" ht="18.95" customHeight="1" x14ac:dyDescent="0.25">
      <c r="A74" s="6" t="s">
        <v>80</v>
      </c>
      <c r="B74" s="6" t="s">
        <v>104</v>
      </c>
      <c r="C74" s="7" t="s">
        <v>142</v>
      </c>
      <c r="D74" s="7" t="s">
        <v>145</v>
      </c>
      <c r="E74" s="7" t="s">
        <v>146</v>
      </c>
      <c r="F74" s="8">
        <v>2355855</v>
      </c>
      <c r="G74" s="8">
        <v>2900000</v>
      </c>
      <c r="H74" s="8">
        <v>2106810</v>
      </c>
      <c r="I74" s="8">
        <v>2900000</v>
      </c>
      <c r="J74" s="8">
        <v>2900000</v>
      </c>
      <c r="K74" s="8">
        <v>2900000</v>
      </c>
      <c r="L74" s="8">
        <v>2900000</v>
      </c>
      <c r="M74" s="8">
        <v>2900000</v>
      </c>
      <c r="N74" s="8">
        <v>2900000</v>
      </c>
      <c r="O74" s="8">
        <v>2900000</v>
      </c>
      <c r="P74" s="8">
        <v>2900000</v>
      </c>
      <c r="Q74" s="8">
        <v>2900000</v>
      </c>
      <c r="R74" s="8">
        <v>2900000</v>
      </c>
      <c r="S74" s="8">
        <v>2900000</v>
      </c>
      <c r="T74" s="8">
        <v>2900000</v>
      </c>
      <c r="U74" s="8">
        <v>2900000</v>
      </c>
      <c r="V74" s="8">
        <v>2900000</v>
      </c>
      <c r="W74" s="8">
        <v>2900000</v>
      </c>
      <c r="X74" s="8">
        <v>2900000</v>
      </c>
      <c r="Y74" s="8">
        <v>2900000</v>
      </c>
      <c r="Z74" s="8">
        <v>2900000</v>
      </c>
      <c r="AA74" s="4"/>
      <c r="AB74" s="4"/>
    </row>
    <row r="75" spans="1:28" ht="18.95" customHeight="1" x14ac:dyDescent="0.25">
      <c r="A75" s="6" t="s">
        <v>184</v>
      </c>
      <c r="B75" s="6" t="s">
        <v>1</v>
      </c>
      <c r="C75" s="7" t="s">
        <v>185</v>
      </c>
      <c r="D75" s="7" t="s">
        <v>186</v>
      </c>
      <c r="E75" s="7" t="s">
        <v>187</v>
      </c>
      <c r="F75" s="8">
        <v>234956.72</v>
      </c>
      <c r="G75" s="8">
        <v>286235</v>
      </c>
      <c r="H75" s="8">
        <v>242992.01</v>
      </c>
      <c r="I75" s="8">
        <v>374938</v>
      </c>
      <c r="J75" s="8">
        <v>303311</v>
      </c>
      <c r="K75" s="8">
        <v>374938</v>
      </c>
      <c r="L75" s="8">
        <v>303311</v>
      </c>
      <c r="M75" s="8">
        <v>374938</v>
      </c>
      <c r="N75" s="8">
        <v>303311</v>
      </c>
      <c r="O75" s="8">
        <v>374938</v>
      </c>
      <c r="P75" s="8">
        <v>303311</v>
      </c>
      <c r="Q75" s="8">
        <v>374938</v>
      </c>
      <c r="R75" s="8">
        <v>303311</v>
      </c>
      <c r="S75" s="8">
        <v>374938</v>
      </c>
      <c r="T75" s="8">
        <v>303311</v>
      </c>
      <c r="U75" s="8">
        <v>374938</v>
      </c>
      <c r="V75" s="8">
        <v>303311</v>
      </c>
      <c r="W75" s="8">
        <v>374938</v>
      </c>
      <c r="X75" s="8">
        <v>303311</v>
      </c>
      <c r="Y75" s="8">
        <v>374938</v>
      </c>
      <c r="Z75" s="8">
        <v>303311</v>
      </c>
      <c r="AA75" s="4"/>
      <c r="AB75" s="4"/>
    </row>
    <row r="76" spans="1:28" ht="18.95" customHeight="1" x14ac:dyDescent="0.25">
      <c r="A76" s="14" t="s">
        <v>184</v>
      </c>
      <c r="B76" s="14" t="s">
        <v>1</v>
      </c>
      <c r="C76" s="15" t="s">
        <v>185</v>
      </c>
      <c r="D76" s="15" t="s">
        <v>188</v>
      </c>
      <c r="E76" s="15" t="s">
        <v>189</v>
      </c>
      <c r="F76" s="16">
        <v>52479238.310000002</v>
      </c>
      <c r="G76" s="16">
        <v>67000000</v>
      </c>
      <c r="H76" s="8">
        <v>59393275.600000001</v>
      </c>
      <c r="I76" s="16">
        <v>63000000</v>
      </c>
      <c r="J76" s="16">
        <v>63000000</v>
      </c>
      <c r="K76" s="16">
        <v>63000000</v>
      </c>
      <c r="L76" s="16">
        <v>63000000</v>
      </c>
      <c r="M76" s="16">
        <v>63000000</v>
      </c>
      <c r="N76" s="16">
        <v>63000000</v>
      </c>
      <c r="O76" s="16">
        <v>63000000</v>
      </c>
      <c r="P76" s="16">
        <v>63000000</v>
      </c>
      <c r="Q76" s="16">
        <v>63000000</v>
      </c>
      <c r="R76" s="16">
        <v>63000000</v>
      </c>
      <c r="S76" s="16">
        <v>63000000</v>
      </c>
      <c r="T76" s="16">
        <v>63000000</v>
      </c>
      <c r="U76" s="16">
        <v>63000000</v>
      </c>
      <c r="V76" s="16">
        <v>63000000</v>
      </c>
      <c r="W76" s="16">
        <v>63000000</v>
      </c>
      <c r="X76" s="16">
        <v>63000000</v>
      </c>
      <c r="Y76" s="16">
        <v>63000000</v>
      </c>
      <c r="Z76" s="16">
        <v>63000000</v>
      </c>
      <c r="AA76" s="4"/>
      <c r="AB76" s="4"/>
    </row>
    <row r="77" spans="1:28" s="21" customFormat="1" ht="18.95" customHeight="1" x14ac:dyDescent="0.25">
      <c r="A77" s="19"/>
      <c r="B77" s="19"/>
      <c r="C77" s="12"/>
      <c r="D77" s="12"/>
      <c r="E77" s="12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20"/>
      <c r="AB77" s="20"/>
    </row>
    <row r="78" spans="1:28" ht="18.95" customHeight="1" x14ac:dyDescent="0.25">
      <c r="A78" s="10"/>
      <c r="B78" s="10"/>
      <c r="C78" s="10"/>
      <c r="D78" s="10"/>
      <c r="E78" s="17" t="s">
        <v>211</v>
      </c>
      <c r="F78" s="18">
        <f t="shared" ref="F78:Z78" si="0">SUM(F2:F76)</f>
        <v>3763789878.0800009</v>
      </c>
      <c r="G78" s="11">
        <f t="shared" si="0"/>
        <v>3808586081.5599999</v>
      </c>
      <c r="H78" s="11">
        <v>3945220179.3699989</v>
      </c>
      <c r="I78" s="11">
        <f t="shared" si="0"/>
        <v>4389958030</v>
      </c>
      <c r="J78" s="11">
        <f t="shared" si="0"/>
        <v>4457711664</v>
      </c>
      <c r="K78" s="11">
        <f t="shared" si="0"/>
        <v>3841100090</v>
      </c>
      <c r="L78" s="11">
        <f t="shared" si="0"/>
        <v>4032853724</v>
      </c>
      <c r="M78" s="11">
        <f t="shared" si="0"/>
        <v>3841100090</v>
      </c>
      <c r="N78" s="11">
        <f t="shared" si="0"/>
        <v>4032853724</v>
      </c>
      <c r="O78" s="11">
        <f t="shared" si="0"/>
        <v>3871100090</v>
      </c>
      <c r="P78" s="11">
        <f t="shared" si="0"/>
        <v>4072853724</v>
      </c>
      <c r="Q78" s="11">
        <f t="shared" si="0"/>
        <v>3868958030</v>
      </c>
      <c r="R78" s="11">
        <f t="shared" si="0"/>
        <v>4105711664</v>
      </c>
      <c r="S78" s="11">
        <f t="shared" si="0"/>
        <v>3947458030</v>
      </c>
      <c r="T78" s="11">
        <f t="shared" si="0"/>
        <v>3979211664</v>
      </c>
      <c r="U78" s="11">
        <f t="shared" si="0"/>
        <v>3955958030</v>
      </c>
      <c r="V78" s="11">
        <f t="shared" si="0"/>
        <v>3987711664</v>
      </c>
      <c r="W78" s="11">
        <f t="shared" si="0"/>
        <v>4234958030</v>
      </c>
      <c r="X78" s="11">
        <f t="shared" si="0"/>
        <v>4266711664</v>
      </c>
      <c r="Y78" s="11">
        <f t="shared" si="0"/>
        <v>4234958030</v>
      </c>
      <c r="Z78" s="11">
        <f t="shared" si="0"/>
        <v>4266711664</v>
      </c>
      <c r="AA78" s="4"/>
      <c r="AB78" s="4"/>
    </row>
    <row r="80" spans="1:28" x14ac:dyDescent="0.25">
      <c r="U80" s="5"/>
      <c r="V80" s="5"/>
      <c r="W80" s="5"/>
      <c r="X80" s="5"/>
      <c r="Y80" s="5"/>
      <c r="Z80" s="5"/>
    </row>
    <row r="81" spans="21:26" x14ac:dyDescent="0.25">
      <c r="U81" s="4"/>
      <c r="V81" s="4"/>
      <c r="W81" s="4"/>
      <c r="X81" s="4"/>
      <c r="Y81" s="4"/>
      <c r="Z81" s="4"/>
    </row>
  </sheetData>
  <sortState ref="A2:Y77">
    <sortCondition ref="A2:A77"/>
    <sortCondition ref="B2:B77"/>
    <sortCondition ref="C2:C77"/>
    <sortCondition ref="D2:D77"/>
  </sortState>
  <printOptions horizontalCentered="1"/>
  <pageMargins left="0.7" right="0.7" top="0.75" bottom="0.75" header="0.3" footer="0.3"/>
  <pageSetup paperSize="5" orientation="landscape" r:id="rId1"/>
  <headerFooter>
    <oddHeader>&amp;L&amp;"-,Bold"H.B. 62 of the 133rd General Assembly
FY 2020 - FY 2021&amp;RJuly 23, 2019</oddHeader>
    <oddFooter>&amp;LLegislative Budget Office of the Legislative Service Commission&amp;R&amp;P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tabSelected="1" zoomScaleNormal="100" workbookViewId="0">
      <pane xSplit="5" ySplit="1" topLeftCell="F60" activePane="bottomRight" state="frozen"/>
      <selection pane="topRight" activeCell="F1" sqref="F1"/>
      <selection pane="bottomLeft" activeCell="A2" sqref="A2"/>
      <selection pane="bottomRight" activeCell="M61" sqref="M61"/>
    </sheetView>
  </sheetViews>
  <sheetFormatPr defaultRowHeight="15" x14ac:dyDescent="0.25"/>
  <cols>
    <col min="1" max="1" width="7.42578125" style="2" bestFit="1" customWidth="1"/>
    <col min="2" max="2" width="6.5703125" style="2" bestFit="1" customWidth="1"/>
    <col min="3" max="3" width="5.85546875" style="2" bestFit="1" customWidth="1"/>
    <col min="4" max="4" width="7" style="2" bestFit="1" customWidth="1"/>
    <col min="5" max="5" width="54.7109375" style="2" bestFit="1" customWidth="1"/>
    <col min="6" max="9" width="18.7109375" style="2" customWidth="1"/>
    <col min="10" max="12" width="14.28515625" style="2" customWidth="1"/>
    <col min="13" max="15" width="11.7109375" style="2" customWidth="1"/>
    <col min="16" max="16" width="11.5703125" style="2" customWidth="1"/>
    <col min="17" max="17" width="12.140625" style="2" bestFit="1" customWidth="1"/>
    <col min="18" max="16384" width="9.140625" style="2"/>
  </cols>
  <sheetData>
    <row r="1" spans="1:17" s="1" customFormat="1" ht="34.5" customHeight="1" x14ac:dyDescent="0.25">
      <c r="A1" s="22" t="s">
        <v>3</v>
      </c>
      <c r="B1" s="22" t="s">
        <v>9</v>
      </c>
      <c r="C1" s="22" t="s">
        <v>4</v>
      </c>
      <c r="D1" s="22" t="s">
        <v>0</v>
      </c>
      <c r="E1" s="22" t="s">
        <v>8</v>
      </c>
      <c r="F1" s="22" t="s">
        <v>213</v>
      </c>
      <c r="G1" s="22" t="s">
        <v>212</v>
      </c>
      <c r="H1" s="22" t="s">
        <v>214</v>
      </c>
      <c r="I1" s="22" t="s">
        <v>215</v>
      </c>
      <c r="J1" s="22" t="s">
        <v>216</v>
      </c>
      <c r="K1" s="22" t="s">
        <v>217</v>
      </c>
      <c r="L1" s="22" t="s">
        <v>218</v>
      </c>
      <c r="M1" s="22" t="s">
        <v>219</v>
      </c>
      <c r="N1" s="22" t="s">
        <v>220</v>
      </c>
      <c r="O1" s="22" t="s">
        <v>221</v>
      </c>
    </row>
    <row r="2" spans="1:17" ht="18.95" customHeight="1" x14ac:dyDescent="0.25">
      <c r="A2" s="6" t="s">
        <v>10</v>
      </c>
      <c r="B2" s="6" t="s">
        <v>1</v>
      </c>
      <c r="C2" s="7" t="s">
        <v>11</v>
      </c>
      <c r="D2" s="7" t="s">
        <v>12</v>
      </c>
      <c r="E2" s="7" t="s">
        <v>13</v>
      </c>
      <c r="F2" s="8">
        <v>17342060.300000001</v>
      </c>
      <c r="G2" s="8">
        <v>9459888.8800000008</v>
      </c>
      <c r="H2" s="8">
        <v>15200000</v>
      </c>
      <c r="I2" s="8">
        <v>15200000</v>
      </c>
      <c r="J2" s="8">
        <f>G2-F2</f>
        <v>-7882171.4199999999</v>
      </c>
      <c r="K2" s="8">
        <f t="shared" ref="K2:L2" si="0">H2-G2</f>
        <v>5740111.1199999992</v>
      </c>
      <c r="L2" s="8">
        <f t="shared" si="0"/>
        <v>0</v>
      </c>
      <c r="M2" s="23">
        <f>IFERROR(G2/F2-1,"--")</f>
        <v>-0.45451182175857152</v>
      </c>
      <c r="N2" s="23">
        <f t="shared" ref="N2:O2" si="1">IFERROR(H2/G2-1,"--")</f>
        <v>0.60678420146516543</v>
      </c>
      <c r="O2" s="23">
        <f t="shared" si="1"/>
        <v>0</v>
      </c>
      <c r="P2" s="4"/>
      <c r="Q2" s="4"/>
    </row>
    <row r="3" spans="1:17" ht="18.95" customHeight="1" x14ac:dyDescent="0.25">
      <c r="A3" s="6" t="s">
        <v>14</v>
      </c>
      <c r="B3" s="6" t="s">
        <v>35</v>
      </c>
      <c r="C3" s="7" t="s">
        <v>36</v>
      </c>
      <c r="D3" s="7" t="s">
        <v>37</v>
      </c>
      <c r="E3" s="7" t="s">
        <v>38</v>
      </c>
      <c r="F3" s="8">
        <v>191305942.46000001</v>
      </c>
      <c r="G3" s="8">
        <v>193216089.49000001</v>
      </c>
      <c r="H3" s="8">
        <v>65000000</v>
      </c>
      <c r="I3" s="8">
        <v>65000000</v>
      </c>
      <c r="J3" s="8">
        <f t="shared" ref="J3:J66" si="2">G3-F3</f>
        <v>1910147.0300000012</v>
      </c>
      <c r="K3" s="8">
        <f t="shared" ref="K3:K66" si="3">H3-G3</f>
        <v>-128216089.49000001</v>
      </c>
      <c r="L3" s="8">
        <f t="shared" ref="L3:L66" si="4">I3-H3</f>
        <v>0</v>
      </c>
      <c r="M3" s="23">
        <f t="shared" ref="M3:M66" si="5">IFERROR(G3/F3-1,"--")</f>
        <v>9.9847762460352207E-3</v>
      </c>
      <c r="N3" s="23">
        <f t="shared" ref="N3:N66" si="6">IFERROR(H3/G3-1,"--")</f>
        <v>-0.66358909254622866</v>
      </c>
      <c r="O3" s="23">
        <f t="shared" ref="O3:O66" si="7">IFERROR(I3/H3-1,"--")</f>
        <v>0</v>
      </c>
      <c r="P3" s="4"/>
      <c r="Q3" s="4"/>
    </row>
    <row r="4" spans="1:17" ht="18.95" customHeight="1" x14ac:dyDescent="0.25">
      <c r="A4" s="6" t="s">
        <v>14</v>
      </c>
      <c r="B4" s="6" t="s">
        <v>35</v>
      </c>
      <c r="C4" s="7" t="s">
        <v>48</v>
      </c>
      <c r="D4" s="7" t="s">
        <v>49</v>
      </c>
      <c r="E4" s="7" t="s">
        <v>50</v>
      </c>
      <c r="F4" s="8">
        <v>174161487.33000001</v>
      </c>
      <c r="G4" s="8">
        <v>236222800.63</v>
      </c>
      <c r="H4" s="8">
        <v>67652556</v>
      </c>
      <c r="I4" s="8">
        <v>66101265</v>
      </c>
      <c r="J4" s="8">
        <f t="shared" si="2"/>
        <v>62061313.299999982</v>
      </c>
      <c r="K4" s="8">
        <f t="shared" si="3"/>
        <v>-168570244.63</v>
      </c>
      <c r="L4" s="8">
        <f t="shared" si="4"/>
        <v>-1551291</v>
      </c>
      <c r="M4" s="23">
        <f t="shared" si="5"/>
        <v>0.3563434962082439</v>
      </c>
      <c r="N4" s="23">
        <f t="shared" si="6"/>
        <v>-0.71360700228948093</v>
      </c>
      <c r="O4" s="23">
        <f t="shared" si="7"/>
        <v>-2.293026445297941E-2</v>
      </c>
      <c r="P4" s="4"/>
      <c r="Q4" s="4"/>
    </row>
    <row r="5" spans="1:17" ht="18.95" customHeight="1" x14ac:dyDescent="0.25">
      <c r="A5" s="6" t="s">
        <v>14</v>
      </c>
      <c r="B5" s="6" t="s">
        <v>1</v>
      </c>
      <c r="C5" s="7" t="s">
        <v>51</v>
      </c>
      <c r="D5" s="7" t="s">
        <v>52</v>
      </c>
      <c r="E5" s="7" t="s">
        <v>53</v>
      </c>
      <c r="F5" s="8">
        <v>1750222.84</v>
      </c>
      <c r="G5" s="8">
        <v>1885945.54</v>
      </c>
      <c r="H5" s="8">
        <v>2875800</v>
      </c>
      <c r="I5" s="8">
        <v>2875800</v>
      </c>
      <c r="J5" s="8">
        <f t="shared" si="2"/>
        <v>135722.69999999995</v>
      </c>
      <c r="K5" s="8">
        <f t="shared" si="3"/>
        <v>989854.46</v>
      </c>
      <c r="L5" s="8">
        <f t="shared" si="4"/>
        <v>0</v>
      </c>
      <c r="M5" s="23">
        <f t="shared" si="5"/>
        <v>7.7545954091194469E-2</v>
      </c>
      <c r="N5" s="23">
        <f t="shared" si="6"/>
        <v>0.52485845376001672</v>
      </c>
      <c r="O5" s="23">
        <f t="shared" si="7"/>
        <v>0</v>
      </c>
      <c r="P5" s="4"/>
      <c r="Q5" s="4"/>
    </row>
    <row r="6" spans="1:17" ht="18.95" customHeight="1" x14ac:dyDescent="0.25">
      <c r="A6" s="6" t="s">
        <v>14</v>
      </c>
      <c r="B6" s="6" t="s">
        <v>1</v>
      </c>
      <c r="C6" s="7" t="s">
        <v>77</v>
      </c>
      <c r="D6" s="7" t="s">
        <v>78</v>
      </c>
      <c r="E6" s="7" t="s">
        <v>79</v>
      </c>
      <c r="F6" s="8">
        <v>454968.59</v>
      </c>
      <c r="G6" s="8">
        <v>394076.98</v>
      </c>
      <c r="H6" s="8">
        <v>620000</v>
      </c>
      <c r="I6" s="8">
        <v>620000</v>
      </c>
      <c r="J6" s="8">
        <f t="shared" si="2"/>
        <v>-60891.610000000044</v>
      </c>
      <c r="K6" s="8">
        <f t="shared" si="3"/>
        <v>225923.02000000002</v>
      </c>
      <c r="L6" s="8">
        <f t="shared" si="4"/>
        <v>0</v>
      </c>
      <c r="M6" s="23">
        <f t="shared" si="5"/>
        <v>-0.13383695344770952</v>
      </c>
      <c r="N6" s="23">
        <f t="shared" si="6"/>
        <v>0.5732966690924195</v>
      </c>
      <c r="O6" s="23">
        <f t="shared" si="7"/>
        <v>0</v>
      </c>
      <c r="P6" s="4"/>
      <c r="Q6" s="4"/>
    </row>
    <row r="7" spans="1:17" ht="18.95" customHeight="1" x14ac:dyDescent="0.25">
      <c r="A7" s="6" t="s">
        <v>14</v>
      </c>
      <c r="B7" s="6" t="s">
        <v>196</v>
      </c>
      <c r="C7" s="7" t="s">
        <v>196</v>
      </c>
      <c r="D7" s="7">
        <v>775470</v>
      </c>
      <c r="E7" s="7" t="s">
        <v>203</v>
      </c>
      <c r="F7" s="8">
        <v>0</v>
      </c>
      <c r="G7" s="8">
        <v>0</v>
      </c>
      <c r="H7" s="8">
        <v>70000000</v>
      </c>
      <c r="I7" s="8">
        <v>70000000</v>
      </c>
      <c r="J7" s="8">
        <f t="shared" si="2"/>
        <v>0</v>
      </c>
      <c r="K7" s="8">
        <f t="shared" si="3"/>
        <v>70000000</v>
      </c>
      <c r="L7" s="8">
        <f t="shared" si="4"/>
        <v>0</v>
      </c>
      <c r="M7" s="23" t="str">
        <f t="shared" si="5"/>
        <v>--</v>
      </c>
      <c r="N7" s="23" t="str">
        <f t="shared" si="6"/>
        <v>--</v>
      </c>
      <c r="O7" s="23">
        <f t="shared" si="7"/>
        <v>0</v>
      </c>
      <c r="P7" s="4"/>
      <c r="Q7" s="4"/>
    </row>
    <row r="8" spans="1:17" ht="18.95" customHeight="1" x14ac:dyDescent="0.25">
      <c r="A8" s="6" t="s">
        <v>14</v>
      </c>
      <c r="B8" s="6" t="s">
        <v>15</v>
      </c>
      <c r="C8" s="7" t="s">
        <v>45</v>
      </c>
      <c r="D8" s="7" t="s">
        <v>56</v>
      </c>
      <c r="E8" s="7" t="s">
        <v>57</v>
      </c>
      <c r="F8" s="8">
        <v>4519878.13</v>
      </c>
      <c r="G8" s="8">
        <v>6344421.7400000002</v>
      </c>
      <c r="H8" s="8">
        <v>5000000</v>
      </c>
      <c r="I8" s="8">
        <v>5000000</v>
      </c>
      <c r="J8" s="8">
        <f t="shared" si="2"/>
        <v>1824543.6100000003</v>
      </c>
      <c r="K8" s="8">
        <f t="shared" si="3"/>
        <v>-1344421.7400000002</v>
      </c>
      <c r="L8" s="8">
        <f t="shared" si="4"/>
        <v>0</v>
      </c>
      <c r="M8" s="23">
        <f t="shared" si="5"/>
        <v>0.40367097464196466</v>
      </c>
      <c r="N8" s="23">
        <f t="shared" si="6"/>
        <v>-0.21190611139920845</v>
      </c>
      <c r="O8" s="23">
        <f t="shared" si="7"/>
        <v>0</v>
      </c>
      <c r="P8" s="4"/>
      <c r="Q8" s="4"/>
    </row>
    <row r="9" spans="1:17" ht="18.95" customHeight="1" x14ac:dyDescent="0.25">
      <c r="A9" s="6" t="s">
        <v>14</v>
      </c>
      <c r="B9" s="6" t="s">
        <v>15</v>
      </c>
      <c r="C9" s="7" t="s">
        <v>45</v>
      </c>
      <c r="D9" s="7" t="s">
        <v>46</v>
      </c>
      <c r="E9" s="7" t="s">
        <v>47</v>
      </c>
      <c r="F9" s="8">
        <v>18869636.219999999</v>
      </c>
      <c r="G9" s="8">
        <v>18200342.629999999</v>
      </c>
      <c r="H9" s="8">
        <v>15250000</v>
      </c>
      <c r="I9" s="8">
        <v>15250000</v>
      </c>
      <c r="J9" s="8">
        <f t="shared" si="2"/>
        <v>-669293.58999999985</v>
      </c>
      <c r="K9" s="8">
        <f t="shared" si="3"/>
        <v>-2950342.629999999</v>
      </c>
      <c r="L9" s="8">
        <f t="shared" si="4"/>
        <v>0</v>
      </c>
      <c r="M9" s="23">
        <f t="shared" si="5"/>
        <v>-3.5469342503307688E-2</v>
      </c>
      <c r="N9" s="23">
        <f t="shared" si="6"/>
        <v>-0.16210368617659365</v>
      </c>
      <c r="O9" s="23">
        <f t="shared" si="7"/>
        <v>0</v>
      </c>
      <c r="P9" s="4"/>
      <c r="Q9" s="4"/>
    </row>
    <row r="10" spans="1:17" ht="18.95" customHeight="1" x14ac:dyDescent="0.25">
      <c r="A10" s="6" t="s">
        <v>14</v>
      </c>
      <c r="B10" s="6" t="s">
        <v>15</v>
      </c>
      <c r="C10" s="7" t="s">
        <v>45</v>
      </c>
      <c r="D10" s="7" t="s">
        <v>60</v>
      </c>
      <c r="E10" s="7" t="s">
        <v>61</v>
      </c>
      <c r="F10" s="8">
        <v>0</v>
      </c>
      <c r="G10" s="8">
        <v>0</v>
      </c>
      <c r="H10" s="8">
        <v>0</v>
      </c>
      <c r="I10" s="8">
        <v>0</v>
      </c>
      <c r="J10" s="8">
        <f t="shared" si="2"/>
        <v>0</v>
      </c>
      <c r="K10" s="8">
        <f t="shared" si="3"/>
        <v>0</v>
      </c>
      <c r="L10" s="8">
        <f t="shared" si="4"/>
        <v>0</v>
      </c>
      <c r="M10" s="23" t="str">
        <f t="shared" si="5"/>
        <v>--</v>
      </c>
      <c r="N10" s="23" t="str">
        <f t="shared" si="6"/>
        <v>--</v>
      </c>
      <c r="O10" s="23" t="str">
        <f t="shared" si="7"/>
        <v>--</v>
      </c>
      <c r="P10" s="4"/>
      <c r="Q10" s="4"/>
    </row>
    <row r="11" spans="1:17" ht="18.95" customHeight="1" x14ac:dyDescent="0.25">
      <c r="A11" s="6" t="s">
        <v>14</v>
      </c>
      <c r="B11" s="6" t="s">
        <v>15</v>
      </c>
      <c r="C11" s="7" t="s">
        <v>45</v>
      </c>
      <c r="D11" s="7" t="s">
        <v>62</v>
      </c>
      <c r="E11" s="7" t="s">
        <v>63</v>
      </c>
      <c r="F11" s="8">
        <v>525000</v>
      </c>
      <c r="G11" s="8">
        <v>550669.78</v>
      </c>
      <c r="H11" s="8">
        <v>600000</v>
      </c>
      <c r="I11" s="8">
        <v>600000</v>
      </c>
      <c r="J11" s="8">
        <f t="shared" si="2"/>
        <v>25669.780000000028</v>
      </c>
      <c r="K11" s="8">
        <f t="shared" si="3"/>
        <v>49330.219999999972</v>
      </c>
      <c r="L11" s="8">
        <f t="shared" si="4"/>
        <v>0</v>
      </c>
      <c r="M11" s="23">
        <f t="shared" si="5"/>
        <v>4.8894819047619054E-2</v>
      </c>
      <c r="N11" s="23">
        <f t="shared" si="6"/>
        <v>8.9582217495211003E-2</v>
      </c>
      <c r="O11" s="23">
        <f t="shared" si="7"/>
        <v>0</v>
      </c>
      <c r="P11" s="4"/>
      <c r="Q11" s="4"/>
    </row>
    <row r="12" spans="1:17" ht="18.95" customHeight="1" x14ac:dyDescent="0.25">
      <c r="A12" s="6" t="s">
        <v>14</v>
      </c>
      <c r="B12" s="6" t="s">
        <v>15</v>
      </c>
      <c r="C12" s="7" t="s">
        <v>64</v>
      </c>
      <c r="D12" s="7" t="s">
        <v>65</v>
      </c>
      <c r="E12" s="7" t="s">
        <v>66</v>
      </c>
      <c r="F12" s="8">
        <v>3089114.23</v>
      </c>
      <c r="G12" s="8">
        <v>3485203.79</v>
      </c>
      <c r="H12" s="8">
        <v>3500000</v>
      </c>
      <c r="I12" s="8">
        <v>3500000</v>
      </c>
      <c r="J12" s="8">
        <f t="shared" si="2"/>
        <v>396089.56000000006</v>
      </c>
      <c r="K12" s="8">
        <f t="shared" si="3"/>
        <v>14796.209999999963</v>
      </c>
      <c r="L12" s="8">
        <f t="shared" si="4"/>
        <v>0</v>
      </c>
      <c r="M12" s="23">
        <f t="shared" si="5"/>
        <v>0.12822107908906943</v>
      </c>
      <c r="N12" s="23">
        <f t="shared" si="6"/>
        <v>4.2454361040391575E-3</v>
      </c>
      <c r="O12" s="23">
        <f t="shared" si="7"/>
        <v>0</v>
      </c>
      <c r="P12" s="4"/>
      <c r="Q12" s="4"/>
    </row>
    <row r="13" spans="1:17" ht="18.95" customHeight="1" x14ac:dyDescent="0.25">
      <c r="A13" s="6" t="s">
        <v>14</v>
      </c>
      <c r="B13" s="6" t="s">
        <v>15</v>
      </c>
      <c r="C13" s="7" t="s">
        <v>64</v>
      </c>
      <c r="D13" s="7" t="s">
        <v>67</v>
      </c>
      <c r="E13" s="7" t="s">
        <v>68</v>
      </c>
      <c r="F13" s="8">
        <v>0</v>
      </c>
      <c r="G13" s="8">
        <v>0</v>
      </c>
      <c r="H13" s="8">
        <v>0</v>
      </c>
      <c r="I13" s="8">
        <v>0</v>
      </c>
      <c r="J13" s="8">
        <f t="shared" si="2"/>
        <v>0</v>
      </c>
      <c r="K13" s="8">
        <f t="shared" si="3"/>
        <v>0</v>
      </c>
      <c r="L13" s="8">
        <f t="shared" si="4"/>
        <v>0</v>
      </c>
      <c r="M13" s="23" t="str">
        <f t="shared" si="5"/>
        <v>--</v>
      </c>
      <c r="N13" s="23" t="str">
        <f t="shared" si="6"/>
        <v>--</v>
      </c>
      <c r="O13" s="23" t="str">
        <f t="shared" si="7"/>
        <v>--</v>
      </c>
      <c r="P13" s="4"/>
      <c r="Q13" s="4"/>
    </row>
    <row r="14" spans="1:17" ht="18.95" customHeight="1" x14ac:dyDescent="0.25">
      <c r="A14" s="6" t="s">
        <v>14</v>
      </c>
      <c r="B14" s="6" t="s">
        <v>15</v>
      </c>
      <c r="C14" s="7" t="s">
        <v>64</v>
      </c>
      <c r="D14" s="7" t="s">
        <v>69</v>
      </c>
      <c r="E14" s="7" t="s">
        <v>70</v>
      </c>
      <c r="F14" s="8">
        <v>525474.32999999996</v>
      </c>
      <c r="G14" s="8">
        <v>481668.54</v>
      </c>
      <c r="H14" s="8">
        <v>650000</v>
      </c>
      <c r="I14" s="8">
        <v>650000</v>
      </c>
      <c r="J14" s="8">
        <f t="shared" si="2"/>
        <v>-43805.789999999979</v>
      </c>
      <c r="K14" s="8">
        <f t="shared" si="3"/>
        <v>168331.46000000002</v>
      </c>
      <c r="L14" s="8">
        <f t="shared" si="4"/>
        <v>0</v>
      </c>
      <c r="M14" s="23">
        <f t="shared" si="5"/>
        <v>-8.336428156252651E-2</v>
      </c>
      <c r="N14" s="23">
        <f t="shared" si="6"/>
        <v>0.3494757203781671</v>
      </c>
      <c r="O14" s="23">
        <f t="shared" si="7"/>
        <v>0</v>
      </c>
      <c r="P14" s="4"/>
      <c r="Q14" s="4"/>
    </row>
    <row r="15" spans="1:17" ht="18.95" customHeight="1" x14ac:dyDescent="0.25">
      <c r="A15" s="6" t="s">
        <v>14</v>
      </c>
      <c r="B15" s="6" t="s">
        <v>15</v>
      </c>
      <c r="C15" s="7" t="s">
        <v>64</v>
      </c>
      <c r="D15" s="7" t="s">
        <v>71</v>
      </c>
      <c r="E15" s="7" t="s">
        <v>72</v>
      </c>
      <c r="F15" s="8">
        <v>105698.51</v>
      </c>
      <c r="G15" s="8">
        <v>1779584.14</v>
      </c>
      <c r="H15" s="8">
        <v>2000000</v>
      </c>
      <c r="I15" s="8">
        <v>2000000</v>
      </c>
      <c r="J15" s="8">
        <f t="shared" si="2"/>
        <v>1673885.63</v>
      </c>
      <c r="K15" s="8">
        <f t="shared" si="3"/>
        <v>220415.8600000001</v>
      </c>
      <c r="L15" s="8">
        <f t="shared" si="4"/>
        <v>0</v>
      </c>
      <c r="M15" s="23">
        <f t="shared" si="5"/>
        <v>15.83641652091406</v>
      </c>
      <c r="N15" s="23">
        <f t="shared" si="6"/>
        <v>0.12385807169533436</v>
      </c>
      <c r="O15" s="23">
        <f t="shared" si="7"/>
        <v>0</v>
      </c>
      <c r="P15" s="4"/>
      <c r="Q15" s="4"/>
    </row>
    <row r="16" spans="1:17" ht="18.95" customHeight="1" x14ac:dyDescent="0.25">
      <c r="A16" s="6" t="s">
        <v>14</v>
      </c>
      <c r="B16" s="6" t="s">
        <v>15</v>
      </c>
      <c r="C16" s="7" t="s">
        <v>16</v>
      </c>
      <c r="D16" s="7" t="s">
        <v>73</v>
      </c>
      <c r="E16" s="7" t="s">
        <v>74</v>
      </c>
      <c r="F16" s="8">
        <v>8154967.2599999998</v>
      </c>
      <c r="G16" s="8">
        <v>16524848.4</v>
      </c>
      <c r="H16" s="8">
        <v>17658600</v>
      </c>
      <c r="I16" s="8">
        <v>20798000</v>
      </c>
      <c r="J16" s="8">
        <f t="shared" si="2"/>
        <v>8369881.1400000006</v>
      </c>
      <c r="K16" s="8">
        <f t="shared" si="3"/>
        <v>1133751.5999999996</v>
      </c>
      <c r="L16" s="8">
        <f t="shared" si="4"/>
        <v>3139400</v>
      </c>
      <c r="M16" s="23">
        <f t="shared" si="5"/>
        <v>1.0263537391565198</v>
      </c>
      <c r="N16" s="23">
        <f t="shared" si="6"/>
        <v>6.8608895679793225E-2</v>
      </c>
      <c r="O16" s="23">
        <f t="shared" si="7"/>
        <v>0.17778306320999393</v>
      </c>
      <c r="P16" s="4"/>
      <c r="Q16" s="4"/>
    </row>
    <row r="17" spans="1:17" ht="18.95" customHeight="1" x14ac:dyDescent="0.25">
      <c r="A17" s="6" t="s">
        <v>14</v>
      </c>
      <c r="B17" s="6" t="s">
        <v>15</v>
      </c>
      <c r="C17" s="7" t="s">
        <v>16</v>
      </c>
      <c r="D17" s="7" t="s">
        <v>75</v>
      </c>
      <c r="E17" s="7" t="s">
        <v>76</v>
      </c>
      <c r="F17" s="8">
        <v>24011256.370000001</v>
      </c>
      <c r="G17" s="8">
        <v>25288495.239999998</v>
      </c>
      <c r="H17" s="8">
        <v>27591086</v>
      </c>
      <c r="I17" s="8">
        <v>28089039</v>
      </c>
      <c r="J17" s="8">
        <f t="shared" si="2"/>
        <v>1277238.8699999973</v>
      </c>
      <c r="K17" s="8">
        <f t="shared" si="3"/>
        <v>2302590.7600000016</v>
      </c>
      <c r="L17" s="8">
        <f t="shared" si="4"/>
        <v>497953</v>
      </c>
      <c r="M17" s="23">
        <f t="shared" si="5"/>
        <v>5.3193337754529058E-2</v>
      </c>
      <c r="N17" s="23">
        <f t="shared" si="6"/>
        <v>9.1052897301611146E-2</v>
      </c>
      <c r="O17" s="23">
        <f t="shared" si="7"/>
        <v>1.8047604215361446E-2</v>
      </c>
      <c r="P17" s="4"/>
      <c r="Q17" s="4"/>
    </row>
    <row r="18" spans="1:17" ht="18.95" customHeight="1" x14ac:dyDescent="0.25">
      <c r="A18" s="6" t="s">
        <v>14</v>
      </c>
      <c r="B18" s="6" t="s">
        <v>15</v>
      </c>
      <c r="C18" s="7" t="s">
        <v>16</v>
      </c>
      <c r="D18" s="7" t="s">
        <v>58</v>
      </c>
      <c r="E18" s="7" t="s">
        <v>59</v>
      </c>
      <c r="F18" s="8">
        <v>32353523.539999999</v>
      </c>
      <c r="G18" s="8">
        <v>37642567.259999998</v>
      </c>
      <c r="H18" s="8">
        <v>41742250</v>
      </c>
      <c r="I18" s="8">
        <v>41742251</v>
      </c>
      <c r="J18" s="8">
        <f t="shared" si="2"/>
        <v>5289043.7199999988</v>
      </c>
      <c r="K18" s="8">
        <f t="shared" si="3"/>
        <v>4099682.7400000021</v>
      </c>
      <c r="L18" s="8">
        <f t="shared" si="4"/>
        <v>1</v>
      </c>
      <c r="M18" s="23">
        <f t="shared" si="5"/>
        <v>0.16347659053150543</v>
      </c>
      <c r="N18" s="23">
        <f t="shared" si="6"/>
        <v>0.10891081662106594</v>
      </c>
      <c r="O18" s="23">
        <f t="shared" si="7"/>
        <v>2.3956542749559162E-8</v>
      </c>
      <c r="P18" s="4"/>
      <c r="Q18" s="4"/>
    </row>
    <row r="19" spans="1:17" ht="18.95" customHeight="1" x14ac:dyDescent="0.25">
      <c r="A19" s="6" t="s">
        <v>14</v>
      </c>
      <c r="B19" s="6" t="s">
        <v>15</v>
      </c>
      <c r="C19" s="7" t="s">
        <v>16</v>
      </c>
      <c r="D19" s="7" t="s">
        <v>43</v>
      </c>
      <c r="E19" s="7" t="s">
        <v>44</v>
      </c>
      <c r="F19" s="3">
        <v>544236153.28999996</v>
      </c>
      <c r="G19" s="8">
        <v>510951198.06000006</v>
      </c>
      <c r="H19" s="8">
        <v>932734023</v>
      </c>
      <c r="I19" s="8">
        <v>925604799</v>
      </c>
      <c r="J19" s="8">
        <f t="shared" si="2"/>
        <v>-33284955.2299999</v>
      </c>
      <c r="K19" s="8">
        <f t="shared" si="3"/>
        <v>421782824.93999994</v>
      </c>
      <c r="L19" s="8">
        <f t="shared" si="4"/>
        <v>-7129224</v>
      </c>
      <c r="M19" s="23">
        <f t="shared" si="5"/>
        <v>-6.1159030007078119E-2</v>
      </c>
      <c r="N19" s="23">
        <f t="shared" si="6"/>
        <v>0.8254855386217741</v>
      </c>
      <c r="O19" s="23">
        <f t="shared" si="7"/>
        <v>-7.6433622278191393E-3</v>
      </c>
      <c r="P19" s="4"/>
      <c r="Q19" s="4"/>
    </row>
    <row r="20" spans="1:17" ht="18.95" customHeight="1" x14ac:dyDescent="0.25">
      <c r="A20" s="6" t="s">
        <v>14</v>
      </c>
      <c r="B20" s="6" t="s">
        <v>15</v>
      </c>
      <c r="C20" s="7" t="s">
        <v>16</v>
      </c>
      <c r="D20" s="7" t="s">
        <v>41</v>
      </c>
      <c r="E20" s="7" t="s">
        <v>42</v>
      </c>
      <c r="F20" s="3">
        <v>1175107315.48</v>
      </c>
      <c r="G20" s="8">
        <v>1205967481.27</v>
      </c>
      <c r="H20" s="8">
        <v>1228078291</v>
      </c>
      <c r="I20" s="8">
        <v>1238839103</v>
      </c>
      <c r="J20" s="8">
        <f t="shared" si="2"/>
        <v>30860165.789999962</v>
      </c>
      <c r="K20" s="8">
        <f t="shared" si="3"/>
        <v>22110809.730000019</v>
      </c>
      <c r="L20" s="8">
        <f t="shared" si="4"/>
        <v>10760812</v>
      </c>
      <c r="M20" s="23">
        <f t="shared" si="5"/>
        <v>2.6261572354686846E-2</v>
      </c>
      <c r="N20" s="23">
        <f t="shared" si="6"/>
        <v>1.8334499124897707E-2</v>
      </c>
      <c r="O20" s="23">
        <f t="shared" si="7"/>
        <v>8.7623175809399267E-3</v>
      </c>
      <c r="P20" s="4"/>
      <c r="Q20" s="4"/>
    </row>
    <row r="21" spans="1:17" ht="18.95" customHeight="1" x14ac:dyDescent="0.25">
      <c r="A21" s="6" t="s">
        <v>14</v>
      </c>
      <c r="B21" s="6" t="s">
        <v>15</v>
      </c>
      <c r="C21" s="7" t="s">
        <v>16</v>
      </c>
      <c r="D21" s="7" t="s">
        <v>17</v>
      </c>
      <c r="E21" s="7" t="s">
        <v>18</v>
      </c>
      <c r="F21" s="8">
        <v>62891272.57</v>
      </c>
      <c r="G21" s="8">
        <v>58833343.219999999</v>
      </c>
      <c r="H21" s="8">
        <v>80000000</v>
      </c>
      <c r="I21" s="8">
        <v>80000000</v>
      </c>
      <c r="J21" s="8">
        <f t="shared" si="2"/>
        <v>-4057929.3500000015</v>
      </c>
      <c r="K21" s="8">
        <f t="shared" si="3"/>
        <v>21166656.780000001</v>
      </c>
      <c r="L21" s="8">
        <f t="shared" si="4"/>
        <v>0</v>
      </c>
      <c r="M21" s="23">
        <f t="shared" si="5"/>
        <v>-6.4522932740522898E-2</v>
      </c>
      <c r="N21" s="23">
        <f t="shared" si="6"/>
        <v>0.35977314260129512</v>
      </c>
      <c r="O21" s="23">
        <f t="shared" si="7"/>
        <v>0</v>
      </c>
      <c r="P21" s="4"/>
      <c r="Q21" s="4"/>
    </row>
    <row r="22" spans="1:17" ht="18.95" customHeight="1" x14ac:dyDescent="0.25">
      <c r="A22" s="6" t="s">
        <v>14</v>
      </c>
      <c r="B22" s="6" t="s">
        <v>15</v>
      </c>
      <c r="C22" s="7" t="s">
        <v>16</v>
      </c>
      <c r="D22" s="7" t="s">
        <v>39</v>
      </c>
      <c r="E22" s="7" t="s">
        <v>40</v>
      </c>
      <c r="F22" s="3">
        <v>81245439.670000002</v>
      </c>
      <c r="G22" s="8">
        <v>69409603.859999999</v>
      </c>
      <c r="H22" s="8">
        <v>0</v>
      </c>
      <c r="I22" s="8">
        <v>0</v>
      </c>
      <c r="J22" s="8">
        <f t="shared" si="2"/>
        <v>-11835835.810000002</v>
      </c>
      <c r="K22" s="8">
        <f t="shared" si="3"/>
        <v>-69409603.859999999</v>
      </c>
      <c r="L22" s="8">
        <f t="shared" si="4"/>
        <v>0</v>
      </c>
      <c r="M22" s="23">
        <f t="shared" si="5"/>
        <v>-0.14568000195548703</v>
      </c>
      <c r="N22" s="23">
        <f t="shared" si="6"/>
        <v>-1</v>
      </c>
      <c r="O22" s="23" t="str">
        <f t="shared" si="7"/>
        <v>--</v>
      </c>
      <c r="P22" s="4"/>
      <c r="Q22" s="4"/>
    </row>
    <row r="23" spans="1:17" ht="18.95" customHeight="1" x14ac:dyDescent="0.25">
      <c r="A23" s="6" t="s">
        <v>14</v>
      </c>
      <c r="B23" s="6" t="s">
        <v>15</v>
      </c>
      <c r="C23" s="7" t="s">
        <v>16</v>
      </c>
      <c r="D23" s="7" t="s">
        <v>54</v>
      </c>
      <c r="E23" s="7" t="s">
        <v>55</v>
      </c>
      <c r="F23" s="8">
        <v>23409312.670000002</v>
      </c>
      <c r="G23" s="8">
        <v>26960128.530000001</v>
      </c>
      <c r="H23" s="8">
        <v>27462900</v>
      </c>
      <c r="I23" s="8">
        <v>24972600</v>
      </c>
      <c r="J23" s="8">
        <f t="shared" si="2"/>
        <v>3550815.8599999994</v>
      </c>
      <c r="K23" s="8">
        <f t="shared" si="3"/>
        <v>502771.46999999881</v>
      </c>
      <c r="L23" s="8">
        <f t="shared" si="4"/>
        <v>-2490300</v>
      </c>
      <c r="M23" s="23">
        <f t="shared" si="5"/>
        <v>0.15168390076443883</v>
      </c>
      <c r="N23" s="23">
        <f t="shared" si="6"/>
        <v>1.8648704491172508E-2</v>
      </c>
      <c r="O23" s="23">
        <f t="shared" si="7"/>
        <v>-9.0678697442731826E-2</v>
      </c>
      <c r="P23" s="4"/>
      <c r="Q23" s="4"/>
    </row>
    <row r="24" spans="1:17" ht="18.95" customHeight="1" x14ac:dyDescent="0.25">
      <c r="A24" s="6" t="s">
        <v>14</v>
      </c>
      <c r="B24" s="6" t="s">
        <v>15</v>
      </c>
      <c r="C24" s="7" t="s">
        <v>16</v>
      </c>
      <c r="D24" s="7" t="s">
        <v>33</v>
      </c>
      <c r="E24" s="7" t="s">
        <v>34</v>
      </c>
      <c r="F24" s="8">
        <v>125277779.06999999</v>
      </c>
      <c r="G24" s="8">
        <v>157571252.84</v>
      </c>
      <c r="H24" s="8">
        <v>162741000</v>
      </c>
      <c r="I24" s="8">
        <v>151352500</v>
      </c>
      <c r="J24" s="8">
        <f t="shared" si="2"/>
        <v>32293473.770000011</v>
      </c>
      <c r="K24" s="8">
        <f t="shared" si="3"/>
        <v>5169747.1599999964</v>
      </c>
      <c r="L24" s="8">
        <f t="shared" si="4"/>
        <v>-11388500</v>
      </c>
      <c r="M24" s="23">
        <f t="shared" si="5"/>
        <v>0.25777495426348329</v>
      </c>
      <c r="N24" s="23">
        <f t="shared" si="6"/>
        <v>3.2808948756975598E-2</v>
      </c>
      <c r="O24" s="23">
        <f t="shared" si="7"/>
        <v>-6.9979292249648162E-2</v>
      </c>
      <c r="P24" s="4"/>
      <c r="Q24" s="4"/>
    </row>
    <row r="25" spans="1:17" ht="18.95" customHeight="1" x14ac:dyDescent="0.25">
      <c r="A25" s="6" t="s">
        <v>14</v>
      </c>
      <c r="B25" s="6" t="s">
        <v>15</v>
      </c>
      <c r="C25" s="7" t="s">
        <v>16</v>
      </c>
      <c r="D25" s="7" t="s">
        <v>31</v>
      </c>
      <c r="E25" s="7" t="s">
        <v>32</v>
      </c>
      <c r="F25" s="8">
        <v>524287139.93000001</v>
      </c>
      <c r="G25" s="8">
        <v>586541430.07000017</v>
      </c>
      <c r="H25" s="8">
        <v>603832334</v>
      </c>
      <c r="I25" s="8">
        <v>595209104</v>
      </c>
      <c r="J25" s="8">
        <f t="shared" si="2"/>
        <v>62254290.140000165</v>
      </c>
      <c r="K25" s="8">
        <f t="shared" si="3"/>
        <v>17290903.929999828</v>
      </c>
      <c r="L25" s="8">
        <f t="shared" si="4"/>
        <v>-8623230</v>
      </c>
      <c r="M25" s="23">
        <f t="shared" si="5"/>
        <v>0.1187408299740329</v>
      </c>
      <c r="N25" s="23">
        <f t="shared" si="6"/>
        <v>2.9479424715038949E-2</v>
      </c>
      <c r="O25" s="23">
        <f t="shared" si="7"/>
        <v>-1.4280835116722956E-2</v>
      </c>
      <c r="P25" s="4"/>
      <c r="Q25" s="4"/>
    </row>
    <row r="26" spans="1:17" ht="18.95" customHeight="1" x14ac:dyDescent="0.25">
      <c r="A26" s="6" t="s">
        <v>14</v>
      </c>
      <c r="B26" s="6" t="s">
        <v>15</v>
      </c>
      <c r="C26" s="7" t="s">
        <v>16</v>
      </c>
      <c r="D26" s="7" t="s">
        <v>29</v>
      </c>
      <c r="E26" s="7" t="s">
        <v>30</v>
      </c>
      <c r="F26" s="8">
        <v>34144343.969999999</v>
      </c>
      <c r="G26" s="8">
        <v>35602016.119999997</v>
      </c>
      <c r="H26" s="8">
        <v>35143571</v>
      </c>
      <c r="I26" s="8">
        <v>35846442</v>
      </c>
      <c r="J26" s="8">
        <f t="shared" si="2"/>
        <v>1457672.1499999985</v>
      </c>
      <c r="K26" s="8">
        <f t="shared" si="3"/>
        <v>-458445.11999999732</v>
      </c>
      <c r="L26" s="8">
        <f t="shared" si="4"/>
        <v>702871</v>
      </c>
      <c r="M26" s="23">
        <f t="shared" si="5"/>
        <v>4.2691467473521927E-2</v>
      </c>
      <c r="N26" s="23">
        <f t="shared" si="6"/>
        <v>-1.2876942655572154E-2</v>
      </c>
      <c r="O26" s="23">
        <f t="shared" si="7"/>
        <v>1.9999988049023143E-2</v>
      </c>
      <c r="P26" s="4"/>
      <c r="Q26" s="4"/>
    </row>
    <row r="27" spans="1:17" ht="18.95" customHeight="1" x14ac:dyDescent="0.25">
      <c r="A27" s="6" t="s">
        <v>14</v>
      </c>
      <c r="B27" s="6" t="s">
        <v>15</v>
      </c>
      <c r="C27" s="7" t="s">
        <v>16</v>
      </c>
      <c r="D27" s="7" t="s">
        <v>27</v>
      </c>
      <c r="E27" s="7" t="s">
        <v>28</v>
      </c>
      <c r="F27" s="8">
        <v>998462.3</v>
      </c>
      <c r="G27" s="8">
        <v>593436</v>
      </c>
      <c r="H27" s="8">
        <v>1500000</v>
      </c>
      <c r="I27" s="8">
        <v>1500000</v>
      </c>
      <c r="J27" s="8">
        <f t="shared" si="2"/>
        <v>-405026.30000000005</v>
      </c>
      <c r="K27" s="8">
        <f t="shared" si="3"/>
        <v>906564</v>
      </c>
      <c r="L27" s="8">
        <f t="shared" si="4"/>
        <v>0</v>
      </c>
      <c r="M27" s="23">
        <f t="shared" si="5"/>
        <v>-0.40565006810973236</v>
      </c>
      <c r="N27" s="23">
        <f t="shared" si="6"/>
        <v>1.5276525185529697</v>
      </c>
      <c r="O27" s="23">
        <f t="shared" si="7"/>
        <v>0</v>
      </c>
      <c r="P27" s="4"/>
      <c r="Q27" s="4"/>
    </row>
    <row r="28" spans="1:17" ht="18.95" customHeight="1" x14ac:dyDescent="0.25">
      <c r="A28" s="6" t="s">
        <v>14</v>
      </c>
      <c r="B28" s="6" t="s">
        <v>15</v>
      </c>
      <c r="C28" s="7" t="s">
        <v>16</v>
      </c>
      <c r="D28" s="7" t="s">
        <v>25</v>
      </c>
      <c r="E28" s="7" t="s">
        <v>26</v>
      </c>
      <c r="F28" s="8">
        <v>10646393.77</v>
      </c>
      <c r="G28" s="8">
        <v>13139053.18</v>
      </c>
      <c r="H28" s="8">
        <v>14172000</v>
      </c>
      <c r="I28" s="8">
        <v>14172000</v>
      </c>
      <c r="J28" s="8">
        <f t="shared" si="2"/>
        <v>2492659.41</v>
      </c>
      <c r="K28" s="8">
        <f t="shared" si="3"/>
        <v>1032946.8200000003</v>
      </c>
      <c r="L28" s="8">
        <f t="shared" si="4"/>
        <v>0</v>
      </c>
      <c r="M28" s="23">
        <f t="shared" si="5"/>
        <v>0.23413180686815793</v>
      </c>
      <c r="N28" s="23">
        <f t="shared" si="6"/>
        <v>7.861653391983614E-2</v>
      </c>
      <c r="O28" s="23">
        <f t="shared" si="7"/>
        <v>0</v>
      </c>
      <c r="P28" s="4"/>
      <c r="Q28" s="4"/>
    </row>
    <row r="29" spans="1:17" ht="18.95" customHeight="1" x14ac:dyDescent="0.25">
      <c r="A29" s="6" t="s">
        <v>14</v>
      </c>
      <c r="B29" s="6" t="s">
        <v>15</v>
      </c>
      <c r="C29" s="7" t="s">
        <v>16</v>
      </c>
      <c r="D29" s="7" t="s">
        <v>23</v>
      </c>
      <c r="E29" s="7" t="s">
        <v>24</v>
      </c>
      <c r="F29" s="8">
        <v>0</v>
      </c>
      <c r="G29" s="8">
        <v>0</v>
      </c>
      <c r="H29" s="8">
        <v>405000</v>
      </c>
      <c r="I29" s="8">
        <v>405000</v>
      </c>
      <c r="J29" s="8">
        <f t="shared" si="2"/>
        <v>0</v>
      </c>
      <c r="K29" s="8">
        <f t="shared" si="3"/>
        <v>405000</v>
      </c>
      <c r="L29" s="8">
        <f t="shared" si="4"/>
        <v>0</v>
      </c>
      <c r="M29" s="23" t="str">
        <f t="shared" si="5"/>
        <v>--</v>
      </c>
      <c r="N29" s="23" t="str">
        <f t="shared" si="6"/>
        <v>--</v>
      </c>
      <c r="O29" s="23">
        <f t="shared" si="7"/>
        <v>0</v>
      </c>
      <c r="P29" s="4"/>
      <c r="Q29" s="4"/>
    </row>
    <row r="30" spans="1:17" ht="18.95" customHeight="1" x14ac:dyDescent="0.25">
      <c r="A30" s="6" t="s">
        <v>14</v>
      </c>
      <c r="B30" s="6" t="s">
        <v>15</v>
      </c>
      <c r="C30" s="7" t="s">
        <v>16</v>
      </c>
      <c r="D30" s="7" t="s">
        <v>21</v>
      </c>
      <c r="E30" s="7" t="s">
        <v>22</v>
      </c>
      <c r="F30" s="8">
        <v>4798788.2300000004</v>
      </c>
      <c r="G30" s="8">
        <v>4983058.6099999994</v>
      </c>
      <c r="H30" s="8">
        <v>7110974</v>
      </c>
      <c r="I30" s="8">
        <v>7304945</v>
      </c>
      <c r="J30" s="8">
        <f t="shared" si="2"/>
        <v>184270.37999999896</v>
      </c>
      <c r="K30" s="8">
        <f t="shared" si="3"/>
        <v>2127915.3900000006</v>
      </c>
      <c r="L30" s="8">
        <f t="shared" si="4"/>
        <v>193971</v>
      </c>
      <c r="M30" s="23">
        <f t="shared" si="5"/>
        <v>3.8399356497546222E-2</v>
      </c>
      <c r="N30" s="23">
        <f t="shared" si="6"/>
        <v>0.42702997426715017</v>
      </c>
      <c r="O30" s="23">
        <f t="shared" si="7"/>
        <v>2.7277697823111069E-2</v>
      </c>
      <c r="P30" s="4"/>
      <c r="Q30" s="4"/>
    </row>
    <row r="31" spans="1:17" ht="18.95" customHeight="1" x14ac:dyDescent="0.25">
      <c r="A31" s="6" t="s">
        <v>14</v>
      </c>
      <c r="B31" s="6" t="s">
        <v>15</v>
      </c>
      <c r="C31" s="7" t="s">
        <v>16</v>
      </c>
      <c r="D31" s="7" t="s">
        <v>19</v>
      </c>
      <c r="E31" s="7" t="s">
        <v>20</v>
      </c>
      <c r="F31" s="8">
        <v>108252596.53</v>
      </c>
      <c r="G31" s="8">
        <v>104108846.31</v>
      </c>
      <c r="H31" s="8">
        <v>107815669</v>
      </c>
      <c r="I31" s="8">
        <v>112116608</v>
      </c>
      <c r="J31" s="8">
        <f t="shared" si="2"/>
        <v>-4143750.2199999988</v>
      </c>
      <c r="K31" s="8">
        <f t="shared" si="3"/>
        <v>3706822.6899999976</v>
      </c>
      <c r="L31" s="8">
        <f t="shared" si="4"/>
        <v>4300939</v>
      </c>
      <c r="M31" s="23">
        <f t="shared" si="5"/>
        <v>-3.8278529594914956E-2</v>
      </c>
      <c r="N31" s="23">
        <f t="shared" si="6"/>
        <v>3.5605261429584534E-2</v>
      </c>
      <c r="O31" s="23">
        <f t="shared" si="7"/>
        <v>3.9891594977720768E-2</v>
      </c>
      <c r="P31" s="4"/>
      <c r="Q31" s="4"/>
    </row>
    <row r="32" spans="1:17" ht="18.95" customHeight="1" x14ac:dyDescent="0.25">
      <c r="A32" s="6" t="s">
        <v>80</v>
      </c>
      <c r="B32" s="6" t="s">
        <v>1</v>
      </c>
      <c r="C32" s="7" t="s">
        <v>84</v>
      </c>
      <c r="D32" s="7" t="s">
        <v>85</v>
      </c>
      <c r="E32" s="7" t="s">
        <v>86</v>
      </c>
      <c r="F32" s="8">
        <v>15907.25</v>
      </c>
      <c r="G32" s="8">
        <v>25174.300000000003</v>
      </c>
      <c r="H32" s="8">
        <v>140000</v>
      </c>
      <c r="I32" s="8">
        <v>140000</v>
      </c>
      <c r="J32" s="8">
        <f t="shared" si="2"/>
        <v>9267.0500000000029</v>
      </c>
      <c r="K32" s="8">
        <f t="shared" si="3"/>
        <v>114825.7</v>
      </c>
      <c r="L32" s="8">
        <f t="shared" si="4"/>
        <v>0</v>
      </c>
      <c r="M32" s="23">
        <f t="shared" si="5"/>
        <v>0.58256769711923817</v>
      </c>
      <c r="N32" s="23">
        <f t="shared" si="6"/>
        <v>4.5612271244880684</v>
      </c>
      <c r="O32" s="23">
        <f t="shared" si="7"/>
        <v>0</v>
      </c>
      <c r="P32" s="4"/>
      <c r="Q32" s="4"/>
    </row>
    <row r="33" spans="1:17" ht="18.95" customHeight="1" x14ac:dyDescent="0.25">
      <c r="A33" s="6" t="s">
        <v>80</v>
      </c>
      <c r="B33" s="6" t="s">
        <v>1</v>
      </c>
      <c r="C33" s="7" t="s">
        <v>87</v>
      </c>
      <c r="D33" s="7" t="s">
        <v>88</v>
      </c>
      <c r="E33" s="7" t="s">
        <v>89</v>
      </c>
      <c r="F33" s="8">
        <v>1645515.94</v>
      </c>
      <c r="G33" s="8">
        <v>1688417.67</v>
      </c>
      <c r="H33" s="8">
        <v>2000000</v>
      </c>
      <c r="I33" s="8">
        <v>2000000</v>
      </c>
      <c r="J33" s="8">
        <f t="shared" si="2"/>
        <v>42901.729999999981</v>
      </c>
      <c r="K33" s="8">
        <f t="shared" si="3"/>
        <v>311582.33000000007</v>
      </c>
      <c r="L33" s="8">
        <f t="shared" si="4"/>
        <v>0</v>
      </c>
      <c r="M33" s="23">
        <f t="shared" si="5"/>
        <v>2.6071901801206554E-2</v>
      </c>
      <c r="N33" s="23">
        <f t="shared" si="6"/>
        <v>0.18454102651034221</v>
      </c>
      <c r="O33" s="23">
        <f t="shared" si="7"/>
        <v>0</v>
      </c>
      <c r="P33" s="4"/>
      <c r="Q33" s="4"/>
    </row>
    <row r="34" spans="1:17" ht="18.95" customHeight="1" x14ac:dyDescent="0.25">
      <c r="A34" s="6" t="s">
        <v>80</v>
      </c>
      <c r="B34" s="6" t="s">
        <v>1</v>
      </c>
      <c r="C34" s="7" t="s">
        <v>90</v>
      </c>
      <c r="D34" s="7" t="s">
        <v>91</v>
      </c>
      <c r="E34" s="7" t="s">
        <v>92</v>
      </c>
      <c r="F34" s="8">
        <v>15728.5</v>
      </c>
      <c r="G34" s="8">
        <v>75.25</v>
      </c>
      <c r="H34" s="8">
        <v>134000</v>
      </c>
      <c r="I34" s="8">
        <v>134000</v>
      </c>
      <c r="J34" s="8">
        <f t="shared" si="2"/>
        <v>-15653.25</v>
      </c>
      <c r="K34" s="8">
        <f t="shared" si="3"/>
        <v>133924.75</v>
      </c>
      <c r="L34" s="8">
        <f t="shared" si="4"/>
        <v>0</v>
      </c>
      <c r="M34" s="23">
        <f t="shared" si="5"/>
        <v>-0.99521569126108655</v>
      </c>
      <c r="N34" s="23">
        <f t="shared" si="6"/>
        <v>1779.7308970099668</v>
      </c>
      <c r="O34" s="23">
        <f t="shared" si="7"/>
        <v>0</v>
      </c>
      <c r="P34" s="4"/>
      <c r="Q34" s="4"/>
    </row>
    <row r="35" spans="1:17" ht="18.95" customHeight="1" x14ac:dyDescent="0.25">
      <c r="A35" s="6" t="s">
        <v>80</v>
      </c>
      <c r="B35" s="6" t="s">
        <v>2</v>
      </c>
      <c r="C35" s="7" t="s">
        <v>93</v>
      </c>
      <c r="D35" s="7" t="s">
        <v>94</v>
      </c>
      <c r="E35" s="7" t="s">
        <v>95</v>
      </c>
      <c r="F35" s="8">
        <v>0</v>
      </c>
      <c r="G35" s="8">
        <v>0</v>
      </c>
      <c r="H35" s="8">
        <v>1150000</v>
      </c>
      <c r="I35" s="8">
        <v>1150000</v>
      </c>
      <c r="J35" s="8">
        <f t="shared" si="2"/>
        <v>0</v>
      </c>
      <c r="K35" s="8">
        <f t="shared" si="3"/>
        <v>1150000</v>
      </c>
      <c r="L35" s="8">
        <f t="shared" si="4"/>
        <v>0</v>
      </c>
      <c r="M35" s="23" t="str">
        <f t="shared" si="5"/>
        <v>--</v>
      </c>
      <c r="N35" s="23" t="str">
        <f t="shared" si="6"/>
        <v>--</v>
      </c>
      <c r="O35" s="23">
        <f t="shared" si="7"/>
        <v>0</v>
      </c>
      <c r="P35" s="4"/>
      <c r="Q35" s="4"/>
    </row>
    <row r="36" spans="1:17" ht="18.95" customHeight="1" x14ac:dyDescent="0.25">
      <c r="A36" s="6" t="s">
        <v>80</v>
      </c>
      <c r="B36" s="6" t="s">
        <v>2</v>
      </c>
      <c r="C36" s="7" t="s">
        <v>96</v>
      </c>
      <c r="D36" s="7" t="s">
        <v>97</v>
      </c>
      <c r="E36" s="7" t="s">
        <v>98</v>
      </c>
      <c r="F36" s="8">
        <v>1729195.9</v>
      </c>
      <c r="G36" s="8">
        <v>2305611.2399999998</v>
      </c>
      <c r="H36" s="8">
        <v>1230549</v>
      </c>
      <c r="I36" s="8">
        <v>1234258</v>
      </c>
      <c r="J36" s="8">
        <f t="shared" si="2"/>
        <v>576415.33999999985</v>
      </c>
      <c r="K36" s="8">
        <f t="shared" si="3"/>
        <v>-1075062.2399999998</v>
      </c>
      <c r="L36" s="8">
        <f t="shared" si="4"/>
        <v>3709</v>
      </c>
      <c r="M36" s="23">
        <f t="shared" si="5"/>
        <v>0.33334299485674235</v>
      </c>
      <c r="N36" s="23">
        <f t="shared" si="6"/>
        <v>-0.46628079415504575</v>
      </c>
      <c r="O36" s="23">
        <f t="shared" si="7"/>
        <v>3.0141018358471605E-3</v>
      </c>
      <c r="P36" s="4"/>
      <c r="Q36" s="4"/>
    </row>
    <row r="37" spans="1:17" ht="18.95" customHeight="1" x14ac:dyDescent="0.25">
      <c r="A37" s="6" t="s">
        <v>80</v>
      </c>
      <c r="B37" s="6" t="s">
        <v>2</v>
      </c>
      <c r="C37" s="7" t="s">
        <v>99</v>
      </c>
      <c r="D37" s="7" t="s">
        <v>100</v>
      </c>
      <c r="E37" s="7" t="s">
        <v>101</v>
      </c>
      <c r="F37" s="8">
        <v>84</v>
      </c>
      <c r="G37" s="8">
        <v>296150.06</v>
      </c>
      <c r="H37" s="8">
        <v>21000</v>
      </c>
      <c r="I37" s="8">
        <v>21000</v>
      </c>
      <c r="J37" s="8">
        <f t="shared" si="2"/>
        <v>296066.06</v>
      </c>
      <c r="K37" s="8">
        <f t="shared" si="3"/>
        <v>-275150.06</v>
      </c>
      <c r="L37" s="8">
        <f t="shared" si="4"/>
        <v>0</v>
      </c>
      <c r="M37" s="23">
        <f t="shared" si="5"/>
        <v>3524.5959523809524</v>
      </c>
      <c r="N37" s="23">
        <f t="shared" si="6"/>
        <v>-0.92909000254803253</v>
      </c>
      <c r="O37" s="23">
        <f t="shared" si="7"/>
        <v>0</v>
      </c>
      <c r="P37" s="4"/>
      <c r="Q37" s="4"/>
    </row>
    <row r="38" spans="1:17" ht="18.95" customHeight="1" x14ac:dyDescent="0.25">
      <c r="A38" s="6" t="s">
        <v>80</v>
      </c>
      <c r="B38" s="6" t="s">
        <v>2</v>
      </c>
      <c r="C38" s="7" t="s">
        <v>81</v>
      </c>
      <c r="D38" s="7" t="s">
        <v>102</v>
      </c>
      <c r="E38" s="7" t="s">
        <v>103</v>
      </c>
      <c r="F38" s="8">
        <v>1411313.71</v>
      </c>
      <c r="G38" s="8">
        <v>536713.79</v>
      </c>
      <c r="H38" s="8">
        <v>300000</v>
      </c>
      <c r="I38" s="8">
        <v>300000</v>
      </c>
      <c r="J38" s="8">
        <f t="shared" si="2"/>
        <v>-874599.91999999993</v>
      </c>
      <c r="K38" s="8">
        <f t="shared" si="3"/>
        <v>-236713.79000000004</v>
      </c>
      <c r="L38" s="8">
        <f t="shared" si="4"/>
        <v>0</v>
      </c>
      <c r="M38" s="23">
        <f t="shared" si="5"/>
        <v>-0.61970624518343265</v>
      </c>
      <c r="N38" s="23">
        <f t="shared" si="6"/>
        <v>-0.44104286942208071</v>
      </c>
      <c r="O38" s="23">
        <f t="shared" si="7"/>
        <v>0</v>
      </c>
      <c r="P38" s="4"/>
      <c r="Q38" s="4"/>
    </row>
    <row r="39" spans="1:17" ht="18.95" customHeight="1" x14ac:dyDescent="0.25">
      <c r="A39" s="6" t="s">
        <v>80</v>
      </c>
      <c r="B39" s="6" t="s">
        <v>2</v>
      </c>
      <c r="C39" s="7" t="s">
        <v>81</v>
      </c>
      <c r="D39" s="7" t="s">
        <v>111</v>
      </c>
      <c r="E39" s="7" t="s">
        <v>112</v>
      </c>
      <c r="F39" s="8">
        <v>152075.60999999999</v>
      </c>
      <c r="G39" s="8">
        <v>154183.09000000003</v>
      </c>
      <c r="H39" s="8">
        <v>175000</v>
      </c>
      <c r="I39" s="8">
        <v>175000</v>
      </c>
      <c r="J39" s="8">
        <f t="shared" si="2"/>
        <v>2107.4800000000396</v>
      </c>
      <c r="K39" s="8">
        <f t="shared" si="3"/>
        <v>20816.909999999974</v>
      </c>
      <c r="L39" s="8">
        <f t="shared" si="4"/>
        <v>0</v>
      </c>
      <c r="M39" s="23">
        <f t="shared" si="5"/>
        <v>1.3858106503732204E-2</v>
      </c>
      <c r="N39" s="23">
        <f t="shared" si="6"/>
        <v>0.13501422237678584</v>
      </c>
      <c r="O39" s="23">
        <f t="shared" si="7"/>
        <v>0</v>
      </c>
      <c r="P39" s="4"/>
      <c r="Q39" s="4"/>
    </row>
    <row r="40" spans="1:17" ht="18.95" customHeight="1" x14ac:dyDescent="0.25">
      <c r="A40" s="6" t="s">
        <v>80</v>
      </c>
      <c r="B40" s="6" t="s">
        <v>2</v>
      </c>
      <c r="C40" s="7" t="s">
        <v>81</v>
      </c>
      <c r="D40" s="7" t="s">
        <v>125</v>
      </c>
      <c r="E40" s="7" t="s">
        <v>126</v>
      </c>
      <c r="F40" s="8">
        <v>5128091.6900000004</v>
      </c>
      <c r="G40" s="8">
        <v>4480147.26</v>
      </c>
      <c r="H40" s="8">
        <v>4036721</v>
      </c>
      <c r="I40" s="8">
        <v>4071387</v>
      </c>
      <c r="J40" s="8">
        <f t="shared" si="2"/>
        <v>-647944.43000000063</v>
      </c>
      <c r="K40" s="8">
        <f t="shared" si="3"/>
        <v>-443426.25999999978</v>
      </c>
      <c r="L40" s="8">
        <f t="shared" si="4"/>
        <v>34666</v>
      </c>
      <c r="M40" s="23">
        <f t="shared" si="5"/>
        <v>-0.12635195881218741</v>
      </c>
      <c r="N40" s="23">
        <f t="shared" si="6"/>
        <v>-9.8975822504548616E-2</v>
      </c>
      <c r="O40" s="23">
        <f t="shared" si="7"/>
        <v>8.5876631057733022E-3</v>
      </c>
      <c r="P40" s="4"/>
      <c r="Q40" s="4"/>
    </row>
    <row r="41" spans="1:17" ht="18.95" customHeight="1" x14ac:dyDescent="0.25">
      <c r="A41" s="6" t="s">
        <v>80</v>
      </c>
      <c r="B41" s="6" t="s">
        <v>2</v>
      </c>
      <c r="C41" s="7" t="s">
        <v>81</v>
      </c>
      <c r="D41" s="7" t="s">
        <v>82</v>
      </c>
      <c r="E41" s="7" t="s">
        <v>83</v>
      </c>
      <c r="F41" s="8">
        <v>6164256.7800000003</v>
      </c>
      <c r="G41" s="8">
        <v>6923189.3900000006</v>
      </c>
      <c r="H41" s="8">
        <v>5755900</v>
      </c>
      <c r="I41" s="8">
        <v>5816116</v>
      </c>
      <c r="J41" s="8">
        <f t="shared" si="2"/>
        <v>758932.61000000034</v>
      </c>
      <c r="K41" s="8">
        <f t="shared" si="3"/>
        <v>-1167289.3900000006</v>
      </c>
      <c r="L41" s="8">
        <f t="shared" si="4"/>
        <v>60216</v>
      </c>
      <c r="M41" s="23">
        <f t="shared" si="5"/>
        <v>0.1231182666598778</v>
      </c>
      <c r="N41" s="23">
        <f t="shared" si="6"/>
        <v>-0.16860572840691856</v>
      </c>
      <c r="O41" s="23">
        <f t="shared" si="7"/>
        <v>1.0461613301134598E-2</v>
      </c>
      <c r="P41" s="4"/>
      <c r="Q41" s="4"/>
    </row>
    <row r="42" spans="1:17" ht="18.95" customHeight="1" x14ac:dyDescent="0.25">
      <c r="A42" s="6" t="s">
        <v>80</v>
      </c>
      <c r="B42" s="6" t="s">
        <v>2</v>
      </c>
      <c r="C42" s="7" t="s">
        <v>81</v>
      </c>
      <c r="D42" s="7" t="s">
        <v>152</v>
      </c>
      <c r="E42" s="7" t="s">
        <v>153</v>
      </c>
      <c r="F42" s="8">
        <v>121520.1</v>
      </c>
      <c r="G42" s="8">
        <v>222284.45</v>
      </c>
      <c r="H42" s="8">
        <v>225000</v>
      </c>
      <c r="I42" s="8">
        <v>225000</v>
      </c>
      <c r="J42" s="8">
        <f t="shared" si="2"/>
        <v>100764.35</v>
      </c>
      <c r="K42" s="8">
        <f t="shared" si="3"/>
        <v>2715.5499999999884</v>
      </c>
      <c r="L42" s="8">
        <f t="shared" si="4"/>
        <v>0</v>
      </c>
      <c r="M42" s="23">
        <f t="shared" si="5"/>
        <v>0.829199037854643</v>
      </c>
      <c r="N42" s="23">
        <f t="shared" si="6"/>
        <v>1.2216554059449436E-2</v>
      </c>
      <c r="O42" s="23">
        <f t="shared" si="7"/>
        <v>0</v>
      </c>
      <c r="P42" s="4"/>
      <c r="Q42" s="4"/>
    </row>
    <row r="43" spans="1:17" ht="18.95" customHeight="1" x14ac:dyDescent="0.25">
      <c r="A43" s="6" t="s">
        <v>80</v>
      </c>
      <c r="B43" s="6" t="s">
        <v>2</v>
      </c>
      <c r="C43" s="7" t="s">
        <v>154</v>
      </c>
      <c r="D43" s="7" t="s">
        <v>155</v>
      </c>
      <c r="E43" s="7" t="s">
        <v>156</v>
      </c>
      <c r="F43" s="8">
        <v>16022035.52</v>
      </c>
      <c r="G43" s="8">
        <v>18253561.729999997</v>
      </c>
      <c r="H43" s="8">
        <v>30200000</v>
      </c>
      <c r="I43" s="8">
        <v>30200000</v>
      </c>
      <c r="J43" s="8">
        <f t="shared" si="2"/>
        <v>2231526.2099999972</v>
      </c>
      <c r="K43" s="8">
        <f t="shared" si="3"/>
        <v>11946438.270000003</v>
      </c>
      <c r="L43" s="8">
        <f t="shared" si="4"/>
        <v>0</v>
      </c>
      <c r="M43" s="23">
        <f t="shared" si="5"/>
        <v>0.13927857089159645</v>
      </c>
      <c r="N43" s="23">
        <f t="shared" si="6"/>
        <v>0.65447162842558315</v>
      </c>
      <c r="O43" s="23">
        <f t="shared" si="7"/>
        <v>0</v>
      </c>
      <c r="P43" s="4"/>
      <c r="Q43" s="4"/>
    </row>
    <row r="44" spans="1:17" ht="18.95" customHeight="1" x14ac:dyDescent="0.25">
      <c r="A44" s="6" t="s">
        <v>80</v>
      </c>
      <c r="B44" s="6" t="s">
        <v>157</v>
      </c>
      <c r="C44" s="7" t="s">
        <v>158</v>
      </c>
      <c r="D44" s="7" t="s">
        <v>159</v>
      </c>
      <c r="E44" s="7" t="s">
        <v>160</v>
      </c>
      <c r="F44" s="8">
        <v>371299.23</v>
      </c>
      <c r="G44" s="8">
        <v>369806.45</v>
      </c>
      <c r="H44" s="8">
        <v>750000</v>
      </c>
      <c r="I44" s="8">
        <v>750000</v>
      </c>
      <c r="J44" s="8">
        <f t="shared" si="2"/>
        <v>-1492.7799999999697</v>
      </c>
      <c r="K44" s="8">
        <f t="shared" si="3"/>
        <v>380193.55</v>
      </c>
      <c r="L44" s="8">
        <f t="shared" si="4"/>
        <v>0</v>
      </c>
      <c r="M44" s="23">
        <f t="shared" si="5"/>
        <v>-4.0204230964873133E-3</v>
      </c>
      <c r="N44" s="23">
        <f t="shared" si="6"/>
        <v>1.0280879362704463</v>
      </c>
      <c r="O44" s="23">
        <f t="shared" si="7"/>
        <v>0</v>
      </c>
      <c r="P44" s="4"/>
      <c r="Q44" s="4"/>
    </row>
    <row r="45" spans="1:17" ht="18.95" customHeight="1" x14ac:dyDescent="0.25">
      <c r="A45" s="6" t="s">
        <v>80</v>
      </c>
      <c r="B45" s="6" t="s">
        <v>157</v>
      </c>
      <c r="C45" s="7" t="s">
        <v>161</v>
      </c>
      <c r="D45" s="7" t="s">
        <v>162</v>
      </c>
      <c r="E45" s="7" t="s">
        <v>163</v>
      </c>
      <c r="F45" s="8">
        <v>2342599.48</v>
      </c>
      <c r="G45" s="8">
        <v>2364428.6800000002</v>
      </c>
      <c r="H45" s="8">
        <v>2700000</v>
      </c>
      <c r="I45" s="8">
        <v>2700000</v>
      </c>
      <c r="J45" s="8">
        <f t="shared" si="2"/>
        <v>21829.200000000186</v>
      </c>
      <c r="K45" s="8">
        <f t="shared" si="3"/>
        <v>335571.31999999983</v>
      </c>
      <c r="L45" s="8">
        <f t="shared" si="4"/>
        <v>0</v>
      </c>
      <c r="M45" s="23">
        <f t="shared" si="5"/>
        <v>9.3183662791558319E-3</v>
      </c>
      <c r="N45" s="23">
        <f t="shared" si="6"/>
        <v>0.14192490678128622</v>
      </c>
      <c r="O45" s="23">
        <f t="shared" si="7"/>
        <v>0</v>
      </c>
      <c r="P45" s="4"/>
      <c r="Q45" s="4"/>
    </row>
    <row r="46" spans="1:17" ht="18.95" customHeight="1" x14ac:dyDescent="0.25">
      <c r="A46" s="6" t="s">
        <v>80</v>
      </c>
      <c r="B46" s="6" t="s">
        <v>196</v>
      </c>
      <c r="C46" s="7" t="s">
        <v>196</v>
      </c>
      <c r="D46" s="9" t="s">
        <v>197</v>
      </c>
      <c r="E46" s="7" t="s">
        <v>198</v>
      </c>
      <c r="F46" s="8">
        <v>0</v>
      </c>
      <c r="G46" s="8">
        <v>0</v>
      </c>
      <c r="H46" s="8">
        <v>0</v>
      </c>
      <c r="I46" s="8">
        <v>35000000</v>
      </c>
      <c r="J46" s="8">
        <f t="shared" si="2"/>
        <v>0</v>
      </c>
      <c r="K46" s="8">
        <f t="shared" si="3"/>
        <v>0</v>
      </c>
      <c r="L46" s="8">
        <f t="shared" si="4"/>
        <v>35000000</v>
      </c>
      <c r="M46" s="23" t="str">
        <f t="shared" si="5"/>
        <v>--</v>
      </c>
      <c r="N46" s="23" t="str">
        <f t="shared" si="6"/>
        <v>--</v>
      </c>
      <c r="O46" s="23" t="str">
        <f t="shared" si="7"/>
        <v>--</v>
      </c>
      <c r="P46" s="4"/>
      <c r="Q46" s="4"/>
    </row>
    <row r="47" spans="1:17" ht="18.95" customHeight="1" x14ac:dyDescent="0.25">
      <c r="A47" s="6" t="s">
        <v>80</v>
      </c>
      <c r="B47" s="6" t="s">
        <v>164</v>
      </c>
      <c r="C47" s="7" t="s">
        <v>165</v>
      </c>
      <c r="D47" s="7" t="s">
        <v>166</v>
      </c>
      <c r="E47" s="7" t="s">
        <v>167</v>
      </c>
      <c r="F47" s="8">
        <v>1419601.17</v>
      </c>
      <c r="G47" s="8">
        <v>1652497.21</v>
      </c>
      <c r="H47" s="8">
        <v>1885000</v>
      </c>
      <c r="I47" s="8">
        <v>1885000</v>
      </c>
      <c r="J47" s="8">
        <f t="shared" si="2"/>
        <v>232896.04000000004</v>
      </c>
      <c r="K47" s="8">
        <f t="shared" si="3"/>
        <v>232502.79000000004</v>
      </c>
      <c r="L47" s="8">
        <f t="shared" si="4"/>
        <v>0</v>
      </c>
      <c r="M47" s="23">
        <f t="shared" si="5"/>
        <v>0.16405737394538789</v>
      </c>
      <c r="N47" s="23">
        <f t="shared" si="6"/>
        <v>0.14069784117820094</v>
      </c>
      <c r="O47" s="23">
        <f t="shared" si="7"/>
        <v>0</v>
      </c>
      <c r="P47" s="4"/>
      <c r="Q47" s="4"/>
    </row>
    <row r="48" spans="1:17" ht="18.95" customHeight="1" x14ac:dyDescent="0.25">
      <c r="A48" s="6" t="s">
        <v>80</v>
      </c>
      <c r="B48" s="6" t="s">
        <v>164</v>
      </c>
      <c r="C48" s="7" t="s">
        <v>181</v>
      </c>
      <c r="D48" s="7" t="s">
        <v>182</v>
      </c>
      <c r="E48" s="7" t="s">
        <v>183</v>
      </c>
      <c r="F48" s="8">
        <v>0</v>
      </c>
      <c r="G48" s="8">
        <v>0</v>
      </c>
      <c r="H48" s="8">
        <v>50000</v>
      </c>
      <c r="I48" s="8">
        <v>50000</v>
      </c>
      <c r="J48" s="8">
        <f t="shared" si="2"/>
        <v>0</v>
      </c>
      <c r="K48" s="8">
        <f t="shared" si="3"/>
        <v>50000</v>
      </c>
      <c r="L48" s="8">
        <f t="shared" si="4"/>
        <v>0</v>
      </c>
      <c r="M48" s="23" t="str">
        <f t="shared" si="5"/>
        <v>--</v>
      </c>
      <c r="N48" s="23" t="str">
        <f t="shared" si="6"/>
        <v>--</v>
      </c>
      <c r="O48" s="23">
        <f t="shared" si="7"/>
        <v>0</v>
      </c>
      <c r="P48" s="4"/>
      <c r="Q48" s="4"/>
    </row>
    <row r="49" spans="1:17" ht="18.95" customHeight="1" x14ac:dyDescent="0.25">
      <c r="A49" s="6" t="s">
        <v>80</v>
      </c>
      <c r="B49" s="6" t="s">
        <v>104</v>
      </c>
      <c r="C49" s="7" t="s">
        <v>149</v>
      </c>
      <c r="D49" s="7" t="s">
        <v>170</v>
      </c>
      <c r="E49" s="7" t="s">
        <v>171</v>
      </c>
      <c r="F49" s="8">
        <v>6892968.0499999998</v>
      </c>
      <c r="G49" s="8">
        <v>0</v>
      </c>
      <c r="H49" s="8">
        <v>0</v>
      </c>
      <c r="I49" s="8">
        <v>0</v>
      </c>
      <c r="J49" s="8">
        <f t="shared" si="2"/>
        <v>-6892968.0499999998</v>
      </c>
      <c r="K49" s="8">
        <f t="shared" si="3"/>
        <v>0</v>
      </c>
      <c r="L49" s="8">
        <f t="shared" si="4"/>
        <v>0</v>
      </c>
      <c r="M49" s="23">
        <f t="shared" si="5"/>
        <v>-1</v>
      </c>
      <c r="N49" s="23" t="str">
        <f t="shared" si="6"/>
        <v>--</v>
      </c>
      <c r="O49" s="23" t="str">
        <f t="shared" si="7"/>
        <v>--</v>
      </c>
      <c r="P49" s="4"/>
      <c r="Q49" s="4"/>
    </row>
    <row r="50" spans="1:17" ht="18.95" customHeight="1" x14ac:dyDescent="0.25">
      <c r="A50" s="6" t="s">
        <v>80</v>
      </c>
      <c r="B50" s="6" t="s">
        <v>104</v>
      </c>
      <c r="C50" s="7" t="s">
        <v>149</v>
      </c>
      <c r="D50" s="7" t="s">
        <v>150</v>
      </c>
      <c r="E50" s="7" t="s">
        <v>151</v>
      </c>
      <c r="F50" s="8">
        <v>65201.74</v>
      </c>
      <c r="G50" s="8">
        <v>0</v>
      </c>
      <c r="H50" s="8">
        <v>0</v>
      </c>
      <c r="I50" s="8">
        <v>0</v>
      </c>
      <c r="J50" s="8">
        <f t="shared" si="2"/>
        <v>-65201.74</v>
      </c>
      <c r="K50" s="8">
        <f t="shared" si="3"/>
        <v>0</v>
      </c>
      <c r="L50" s="8">
        <f t="shared" si="4"/>
        <v>0</v>
      </c>
      <c r="M50" s="23">
        <f t="shared" si="5"/>
        <v>-1</v>
      </c>
      <c r="N50" s="23" t="str">
        <f t="shared" si="6"/>
        <v>--</v>
      </c>
      <c r="O50" s="23" t="str">
        <f t="shared" si="7"/>
        <v>--</v>
      </c>
      <c r="P50" s="4"/>
      <c r="Q50" s="4"/>
    </row>
    <row r="51" spans="1:17" ht="18.95" customHeight="1" x14ac:dyDescent="0.25">
      <c r="A51" s="6" t="s">
        <v>80</v>
      </c>
      <c r="B51" s="6" t="s">
        <v>104</v>
      </c>
      <c r="C51" s="7" t="s">
        <v>174</v>
      </c>
      <c r="D51" s="7" t="s">
        <v>175</v>
      </c>
      <c r="E51" s="7" t="s">
        <v>176</v>
      </c>
      <c r="F51" s="8">
        <v>2436117.4900000002</v>
      </c>
      <c r="G51" s="8">
        <v>2422150.77</v>
      </c>
      <c r="H51" s="8">
        <v>1595800</v>
      </c>
      <c r="I51" s="8">
        <v>1598300</v>
      </c>
      <c r="J51" s="8">
        <f t="shared" si="2"/>
        <v>-13966.720000000205</v>
      </c>
      <c r="K51" s="8">
        <f t="shared" si="3"/>
        <v>-826350.77</v>
      </c>
      <c r="L51" s="8">
        <f t="shared" si="4"/>
        <v>2500</v>
      </c>
      <c r="M51" s="23">
        <f t="shared" si="5"/>
        <v>-5.7331881805093854E-3</v>
      </c>
      <c r="N51" s="23">
        <f t="shared" si="6"/>
        <v>-0.34116405148470585</v>
      </c>
      <c r="O51" s="23">
        <f t="shared" si="7"/>
        <v>1.5666123574382684E-3</v>
      </c>
      <c r="P51" s="4"/>
      <c r="Q51" s="4"/>
    </row>
    <row r="52" spans="1:17" ht="18.95" customHeight="1" x14ac:dyDescent="0.25">
      <c r="A52" s="6" t="s">
        <v>80</v>
      </c>
      <c r="B52" s="6" t="s">
        <v>104</v>
      </c>
      <c r="C52" s="7" t="s">
        <v>174</v>
      </c>
      <c r="D52" s="7" t="s">
        <v>170</v>
      </c>
      <c r="E52" s="7" t="s">
        <v>171</v>
      </c>
      <c r="F52" s="8">
        <v>93170872.060000002</v>
      </c>
      <c r="G52" s="8">
        <v>103313441.15999998</v>
      </c>
      <c r="H52" s="8">
        <v>108178738</v>
      </c>
      <c r="I52" s="8">
        <v>111822673</v>
      </c>
      <c r="J52" s="8">
        <f t="shared" si="2"/>
        <v>10142569.099999979</v>
      </c>
      <c r="K52" s="8">
        <f t="shared" si="3"/>
        <v>4865296.8400000185</v>
      </c>
      <c r="L52" s="8">
        <f t="shared" si="4"/>
        <v>3643935</v>
      </c>
      <c r="M52" s="23">
        <f t="shared" si="5"/>
        <v>0.10885987085608018</v>
      </c>
      <c r="N52" s="23">
        <f t="shared" si="6"/>
        <v>4.709258335965405E-2</v>
      </c>
      <c r="O52" s="23">
        <f t="shared" si="7"/>
        <v>3.3684391844171824E-2</v>
      </c>
      <c r="P52" s="4"/>
      <c r="Q52" s="4"/>
    </row>
    <row r="53" spans="1:17" ht="18.95" customHeight="1" x14ac:dyDescent="0.25">
      <c r="A53" s="6" t="s">
        <v>80</v>
      </c>
      <c r="B53" s="6" t="s">
        <v>104</v>
      </c>
      <c r="C53" s="7" t="s">
        <v>174</v>
      </c>
      <c r="D53" s="7" t="s">
        <v>150</v>
      </c>
      <c r="E53" s="7" t="s">
        <v>151</v>
      </c>
      <c r="F53" s="8">
        <v>4002544.67</v>
      </c>
      <c r="G53" s="8">
        <v>4558382.18</v>
      </c>
      <c r="H53" s="8">
        <v>5463977</v>
      </c>
      <c r="I53" s="8">
        <v>5540059</v>
      </c>
      <c r="J53" s="8">
        <f t="shared" si="2"/>
        <v>555837.50999999978</v>
      </c>
      <c r="K53" s="8">
        <f t="shared" si="3"/>
        <v>905594.8200000003</v>
      </c>
      <c r="L53" s="8">
        <f t="shared" si="4"/>
        <v>76082</v>
      </c>
      <c r="M53" s="23">
        <f t="shared" si="5"/>
        <v>0.13887103226258302</v>
      </c>
      <c r="N53" s="23">
        <f t="shared" si="6"/>
        <v>0.19866583894025314</v>
      </c>
      <c r="O53" s="23">
        <f t="shared" si="7"/>
        <v>1.3924289944851509E-2</v>
      </c>
      <c r="P53" s="4"/>
      <c r="Q53" s="4"/>
    </row>
    <row r="54" spans="1:17" ht="18.95" customHeight="1" x14ac:dyDescent="0.25">
      <c r="A54" s="6" t="s">
        <v>80</v>
      </c>
      <c r="B54" s="6" t="s">
        <v>104</v>
      </c>
      <c r="C54" s="7" t="s">
        <v>174</v>
      </c>
      <c r="D54" s="7" t="s">
        <v>177</v>
      </c>
      <c r="E54" s="7" t="s">
        <v>178</v>
      </c>
      <c r="F54" s="8">
        <v>106408.7</v>
      </c>
      <c r="G54" s="8">
        <v>130500</v>
      </c>
      <c r="H54" s="8">
        <v>200000</v>
      </c>
      <c r="I54" s="8">
        <v>200000</v>
      </c>
      <c r="J54" s="8">
        <f t="shared" si="2"/>
        <v>24091.300000000003</v>
      </c>
      <c r="K54" s="8">
        <f t="shared" si="3"/>
        <v>69500</v>
      </c>
      <c r="L54" s="8">
        <f t="shared" si="4"/>
        <v>0</v>
      </c>
      <c r="M54" s="23">
        <f t="shared" si="5"/>
        <v>0.22640348016656531</v>
      </c>
      <c r="N54" s="23">
        <f t="shared" si="6"/>
        <v>0.53256704980842917</v>
      </c>
      <c r="O54" s="23">
        <f t="shared" si="7"/>
        <v>0</v>
      </c>
      <c r="P54" s="4"/>
      <c r="Q54" s="4"/>
    </row>
    <row r="55" spans="1:17" ht="18.95" customHeight="1" x14ac:dyDescent="0.25">
      <c r="A55" s="6" t="s">
        <v>80</v>
      </c>
      <c r="B55" s="6" t="s">
        <v>104</v>
      </c>
      <c r="C55" s="7" t="s">
        <v>174</v>
      </c>
      <c r="D55" s="7" t="s">
        <v>109</v>
      </c>
      <c r="E55" s="7" t="s">
        <v>110</v>
      </c>
      <c r="F55" s="8">
        <v>292674521.11000001</v>
      </c>
      <c r="G55" s="8">
        <v>308828519.43000001</v>
      </c>
      <c r="H55" s="8">
        <v>345534531</v>
      </c>
      <c r="I55" s="8">
        <v>349339662</v>
      </c>
      <c r="J55" s="8">
        <f t="shared" si="2"/>
        <v>16153998.319999993</v>
      </c>
      <c r="K55" s="8">
        <f t="shared" si="3"/>
        <v>36706011.569999993</v>
      </c>
      <c r="L55" s="8">
        <f t="shared" si="4"/>
        <v>3805131</v>
      </c>
      <c r="M55" s="23">
        <f t="shared" si="5"/>
        <v>5.5194412751524036E-2</v>
      </c>
      <c r="N55" s="23">
        <f t="shared" si="6"/>
        <v>0.11885564078650424</v>
      </c>
      <c r="O55" s="23">
        <f t="shared" si="7"/>
        <v>1.10123031379461E-2</v>
      </c>
      <c r="P55" s="4"/>
      <c r="Q55" s="4"/>
    </row>
    <row r="56" spans="1:17" ht="18.95" customHeight="1" x14ac:dyDescent="0.25">
      <c r="A56" s="6" t="s">
        <v>80</v>
      </c>
      <c r="B56" s="6" t="s">
        <v>104</v>
      </c>
      <c r="C56" s="7" t="s">
        <v>174</v>
      </c>
      <c r="D56" s="7" t="s">
        <v>168</v>
      </c>
      <c r="E56" s="7" t="s">
        <v>169</v>
      </c>
      <c r="F56" s="8">
        <v>1693043.22</v>
      </c>
      <c r="G56" s="8">
        <v>2284876.4300000002</v>
      </c>
      <c r="H56" s="8">
        <v>4283940</v>
      </c>
      <c r="I56" s="8">
        <v>4308088</v>
      </c>
      <c r="J56" s="8">
        <f t="shared" si="2"/>
        <v>591833.2100000002</v>
      </c>
      <c r="K56" s="8">
        <f t="shared" si="3"/>
        <v>1999063.5699999998</v>
      </c>
      <c r="L56" s="8">
        <f t="shared" si="4"/>
        <v>24148</v>
      </c>
      <c r="M56" s="23">
        <f t="shared" si="5"/>
        <v>0.34956769148515909</v>
      </c>
      <c r="N56" s="23">
        <f t="shared" si="6"/>
        <v>0.87491102089927897</v>
      </c>
      <c r="O56" s="23">
        <f t="shared" si="7"/>
        <v>5.6368669962698625E-3</v>
      </c>
      <c r="P56" s="4"/>
      <c r="Q56" s="4"/>
    </row>
    <row r="57" spans="1:17" ht="18.95" customHeight="1" x14ac:dyDescent="0.25">
      <c r="A57" s="6" t="s">
        <v>80</v>
      </c>
      <c r="B57" s="6" t="s">
        <v>104</v>
      </c>
      <c r="C57" s="7" t="s">
        <v>174</v>
      </c>
      <c r="D57" s="7" t="s">
        <v>179</v>
      </c>
      <c r="E57" s="7" t="s">
        <v>180</v>
      </c>
      <c r="F57" s="8">
        <v>40698816.359999999</v>
      </c>
      <c r="G57" s="8">
        <v>42763125.649999999</v>
      </c>
      <c r="H57" s="8">
        <v>48326950</v>
      </c>
      <c r="I57" s="8">
        <v>49020261</v>
      </c>
      <c r="J57" s="8">
        <f t="shared" si="2"/>
        <v>2064309.2899999991</v>
      </c>
      <c r="K57" s="8">
        <f t="shared" si="3"/>
        <v>5563824.3500000015</v>
      </c>
      <c r="L57" s="8">
        <f t="shared" si="4"/>
        <v>693311</v>
      </c>
      <c r="M57" s="23">
        <f t="shared" si="5"/>
        <v>5.0721605064388608E-2</v>
      </c>
      <c r="N57" s="23">
        <f t="shared" si="6"/>
        <v>0.13010799059773603</v>
      </c>
      <c r="O57" s="23">
        <f t="shared" si="7"/>
        <v>1.4346260212986683E-2</v>
      </c>
      <c r="P57" s="4"/>
      <c r="Q57" s="4"/>
    </row>
    <row r="58" spans="1:17" ht="18.95" customHeight="1" x14ac:dyDescent="0.25">
      <c r="A58" s="6" t="s">
        <v>80</v>
      </c>
      <c r="B58" s="6" t="s">
        <v>104</v>
      </c>
      <c r="C58" s="7" t="s">
        <v>108</v>
      </c>
      <c r="D58" s="7" t="s">
        <v>172</v>
      </c>
      <c r="E58" s="7" t="s">
        <v>173</v>
      </c>
      <c r="F58" s="8">
        <v>357477.07</v>
      </c>
      <c r="G58" s="8">
        <v>0</v>
      </c>
      <c r="H58" s="8">
        <v>0</v>
      </c>
      <c r="I58" s="8">
        <v>0</v>
      </c>
      <c r="J58" s="8">
        <f t="shared" si="2"/>
        <v>-357477.07</v>
      </c>
      <c r="K58" s="8">
        <f t="shared" si="3"/>
        <v>0</v>
      </c>
      <c r="L58" s="8">
        <f t="shared" si="4"/>
        <v>0</v>
      </c>
      <c r="M58" s="23">
        <f t="shared" si="5"/>
        <v>-1</v>
      </c>
      <c r="N58" s="23" t="str">
        <f t="shared" si="6"/>
        <v>--</v>
      </c>
      <c r="O58" s="23" t="str">
        <f t="shared" si="7"/>
        <v>--</v>
      </c>
      <c r="P58" s="4"/>
      <c r="Q58" s="4"/>
    </row>
    <row r="59" spans="1:17" ht="18.95" customHeight="1" x14ac:dyDescent="0.25">
      <c r="A59" s="6" t="s">
        <v>80</v>
      </c>
      <c r="B59" s="6" t="s">
        <v>104</v>
      </c>
      <c r="C59" s="7" t="s">
        <v>108</v>
      </c>
      <c r="D59" s="7" t="s">
        <v>130</v>
      </c>
      <c r="E59" s="7" t="s">
        <v>131</v>
      </c>
      <c r="F59" s="8">
        <v>18204.98</v>
      </c>
      <c r="G59" s="8">
        <v>0</v>
      </c>
      <c r="H59" s="8">
        <v>0</v>
      </c>
      <c r="I59" s="8">
        <v>0</v>
      </c>
      <c r="J59" s="8">
        <f t="shared" si="2"/>
        <v>-18204.98</v>
      </c>
      <c r="K59" s="8">
        <f t="shared" si="3"/>
        <v>0</v>
      </c>
      <c r="L59" s="8">
        <f t="shared" si="4"/>
        <v>0</v>
      </c>
      <c r="M59" s="23">
        <f t="shared" si="5"/>
        <v>-1</v>
      </c>
      <c r="N59" s="23" t="str">
        <f t="shared" si="6"/>
        <v>--</v>
      </c>
      <c r="O59" s="23" t="str">
        <f t="shared" si="7"/>
        <v>--</v>
      </c>
      <c r="P59" s="4"/>
      <c r="Q59" s="4"/>
    </row>
    <row r="60" spans="1:17" ht="18.95" customHeight="1" x14ac:dyDescent="0.25">
      <c r="A60" s="6" t="s">
        <v>80</v>
      </c>
      <c r="B60" s="6" t="s">
        <v>104</v>
      </c>
      <c r="C60" s="7" t="s">
        <v>108</v>
      </c>
      <c r="D60" s="7" t="s">
        <v>109</v>
      </c>
      <c r="E60" s="7" t="s">
        <v>110</v>
      </c>
      <c r="F60" s="8">
        <v>1898547.83</v>
      </c>
      <c r="G60" s="8">
        <v>0</v>
      </c>
      <c r="H60" s="8">
        <v>0</v>
      </c>
      <c r="I60" s="8">
        <v>0</v>
      </c>
      <c r="J60" s="8">
        <f t="shared" si="2"/>
        <v>-1898547.83</v>
      </c>
      <c r="K60" s="8">
        <f t="shared" si="3"/>
        <v>0</v>
      </c>
      <c r="L60" s="8">
        <f t="shared" si="4"/>
        <v>0</v>
      </c>
      <c r="M60" s="23">
        <f t="shared" si="5"/>
        <v>-1</v>
      </c>
      <c r="N60" s="23" t="str">
        <f t="shared" si="6"/>
        <v>--</v>
      </c>
      <c r="O60" s="23" t="str">
        <f t="shared" si="7"/>
        <v>--</v>
      </c>
      <c r="P60" s="4"/>
      <c r="Q60" s="4"/>
    </row>
    <row r="61" spans="1:17" ht="18.95" customHeight="1" x14ac:dyDescent="0.25">
      <c r="A61" s="6" t="s">
        <v>80</v>
      </c>
      <c r="B61" s="6" t="s">
        <v>104</v>
      </c>
      <c r="C61" s="7" t="s">
        <v>108</v>
      </c>
      <c r="D61" s="7" t="s">
        <v>168</v>
      </c>
      <c r="E61" s="7" t="s">
        <v>169</v>
      </c>
      <c r="F61" s="8">
        <v>40063.47</v>
      </c>
      <c r="G61" s="8">
        <v>0</v>
      </c>
      <c r="H61" s="8">
        <v>0</v>
      </c>
      <c r="I61" s="8">
        <v>0</v>
      </c>
      <c r="J61" s="8">
        <f t="shared" si="2"/>
        <v>-40063.47</v>
      </c>
      <c r="K61" s="8">
        <f t="shared" si="3"/>
        <v>0</v>
      </c>
      <c r="L61" s="8">
        <f t="shared" si="4"/>
        <v>0</v>
      </c>
      <c r="M61" s="23">
        <f t="shared" si="5"/>
        <v>-1</v>
      </c>
      <c r="N61" s="23" t="str">
        <f t="shared" si="6"/>
        <v>--</v>
      </c>
      <c r="O61" s="23" t="str">
        <f t="shared" si="7"/>
        <v>--</v>
      </c>
      <c r="P61" s="4"/>
      <c r="Q61" s="4"/>
    </row>
    <row r="62" spans="1:17" ht="18.95" customHeight="1" x14ac:dyDescent="0.25">
      <c r="A62" s="6" t="s">
        <v>80</v>
      </c>
      <c r="B62" s="6" t="s">
        <v>104</v>
      </c>
      <c r="C62" s="7" t="s">
        <v>113</v>
      </c>
      <c r="D62" s="7" t="s">
        <v>114</v>
      </c>
      <c r="E62" s="7" t="s">
        <v>115</v>
      </c>
      <c r="F62" s="8">
        <v>11468017.43</v>
      </c>
      <c r="G62" s="8">
        <v>11420552.43</v>
      </c>
      <c r="H62" s="8">
        <v>12720330</v>
      </c>
      <c r="I62" s="8">
        <v>12840263</v>
      </c>
      <c r="J62" s="8">
        <f t="shared" si="2"/>
        <v>-47465</v>
      </c>
      <c r="K62" s="8">
        <f t="shared" si="3"/>
        <v>1299777.5700000003</v>
      </c>
      <c r="L62" s="8">
        <f t="shared" si="4"/>
        <v>119933</v>
      </c>
      <c r="M62" s="23">
        <f t="shared" si="5"/>
        <v>-4.1389019758404366E-3</v>
      </c>
      <c r="N62" s="23">
        <f t="shared" si="6"/>
        <v>0.11381039384624581</v>
      </c>
      <c r="O62" s="23">
        <f t="shared" si="7"/>
        <v>9.4284503625299276E-3</v>
      </c>
      <c r="P62" s="4"/>
      <c r="Q62" s="4"/>
    </row>
    <row r="63" spans="1:17" ht="18.95" customHeight="1" x14ac:dyDescent="0.25">
      <c r="A63" s="6" t="s">
        <v>80</v>
      </c>
      <c r="B63" s="6" t="s">
        <v>104</v>
      </c>
      <c r="C63" s="7" t="s">
        <v>116</v>
      </c>
      <c r="D63" s="7" t="s">
        <v>117</v>
      </c>
      <c r="E63" s="7" t="s">
        <v>118</v>
      </c>
      <c r="F63" s="8">
        <v>1055012.46</v>
      </c>
      <c r="G63" s="8">
        <v>2049994.93</v>
      </c>
      <c r="H63" s="8">
        <v>1210917</v>
      </c>
      <c r="I63" s="8">
        <v>1213407</v>
      </c>
      <c r="J63" s="8">
        <f t="shared" si="2"/>
        <v>994982.47</v>
      </c>
      <c r="K63" s="8">
        <f t="shared" si="3"/>
        <v>-839077.92999999993</v>
      </c>
      <c r="L63" s="8">
        <f t="shared" si="4"/>
        <v>2490</v>
      </c>
      <c r="M63" s="23">
        <f t="shared" si="5"/>
        <v>0.94310020755584256</v>
      </c>
      <c r="N63" s="23">
        <f t="shared" si="6"/>
        <v>-0.40930731960395628</v>
      </c>
      <c r="O63" s="23">
        <f t="shared" si="7"/>
        <v>2.0562928755645249E-3</v>
      </c>
      <c r="P63" s="4"/>
      <c r="Q63" s="4"/>
    </row>
    <row r="64" spans="1:17" ht="18.95" customHeight="1" x14ac:dyDescent="0.25">
      <c r="A64" s="6" t="s">
        <v>80</v>
      </c>
      <c r="B64" s="6" t="s">
        <v>104</v>
      </c>
      <c r="C64" s="7" t="s">
        <v>119</v>
      </c>
      <c r="D64" s="7" t="s">
        <v>120</v>
      </c>
      <c r="E64" s="7" t="s">
        <v>121</v>
      </c>
      <c r="F64" s="8">
        <v>4663291.5199999996</v>
      </c>
      <c r="G64" s="8">
        <v>5058090.7799999993</v>
      </c>
      <c r="H64" s="8">
        <v>6903824</v>
      </c>
      <c r="I64" s="8">
        <v>6441735</v>
      </c>
      <c r="J64" s="8">
        <f t="shared" si="2"/>
        <v>394799.25999999978</v>
      </c>
      <c r="K64" s="8">
        <f t="shared" si="3"/>
        <v>1845733.2200000007</v>
      </c>
      <c r="L64" s="8">
        <f t="shared" si="4"/>
        <v>-462089</v>
      </c>
      <c r="M64" s="23">
        <f t="shared" si="5"/>
        <v>8.4661072186196895E-2</v>
      </c>
      <c r="N64" s="23">
        <f t="shared" si="6"/>
        <v>0.36490709642819041</v>
      </c>
      <c r="O64" s="23">
        <f t="shared" si="7"/>
        <v>-6.6932326200667913E-2</v>
      </c>
      <c r="P64" s="4"/>
      <c r="Q64" s="4"/>
    </row>
    <row r="65" spans="1:17" ht="18.95" customHeight="1" x14ac:dyDescent="0.25">
      <c r="A65" s="6" t="s">
        <v>80</v>
      </c>
      <c r="B65" s="6" t="s">
        <v>104</v>
      </c>
      <c r="C65" s="7" t="s">
        <v>122</v>
      </c>
      <c r="D65" s="7" t="s">
        <v>123</v>
      </c>
      <c r="E65" s="7" t="s">
        <v>124</v>
      </c>
      <c r="F65" s="8">
        <v>275594.57</v>
      </c>
      <c r="G65" s="8">
        <v>235410.38</v>
      </c>
      <c r="H65" s="8">
        <v>593518</v>
      </c>
      <c r="I65" s="8">
        <v>596799</v>
      </c>
      <c r="J65" s="8">
        <f t="shared" si="2"/>
        <v>-40184.19</v>
      </c>
      <c r="K65" s="8">
        <f t="shared" si="3"/>
        <v>358107.62</v>
      </c>
      <c r="L65" s="8">
        <f t="shared" si="4"/>
        <v>3281</v>
      </c>
      <c r="M65" s="23">
        <f t="shared" si="5"/>
        <v>-0.14580907744299898</v>
      </c>
      <c r="N65" s="23">
        <f t="shared" si="6"/>
        <v>1.5212057344285328</v>
      </c>
      <c r="O65" s="23">
        <f t="shared" si="7"/>
        <v>5.5280547514986456E-3</v>
      </c>
      <c r="P65" s="4"/>
      <c r="Q65" s="4"/>
    </row>
    <row r="66" spans="1:17" ht="18.95" customHeight="1" x14ac:dyDescent="0.25">
      <c r="A66" s="6" t="s">
        <v>80</v>
      </c>
      <c r="B66" s="6" t="s">
        <v>104</v>
      </c>
      <c r="C66" s="7" t="s">
        <v>127</v>
      </c>
      <c r="D66" s="7" t="s">
        <v>147</v>
      </c>
      <c r="E66" s="7" t="s">
        <v>148</v>
      </c>
      <c r="F66" s="8">
        <v>4097823.54</v>
      </c>
      <c r="G66" s="8">
        <v>4133648.62</v>
      </c>
      <c r="H66" s="8">
        <v>5281688</v>
      </c>
      <c r="I66" s="8">
        <v>5521843</v>
      </c>
      <c r="J66" s="8">
        <f t="shared" si="2"/>
        <v>35825.080000000075</v>
      </c>
      <c r="K66" s="8">
        <f t="shared" si="3"/>
        <v>1148039.3799999999</v>
      </c>
      <c r="L66" s="8">
        <f t="shared" si="4"/>
        <v>240155</v>
      </c>
      <c r="M66" s="23">
        <f t="shared" si="5"/>
        <v>8.7424652746272979E-3</v>
      </c>
      <c r="N66" s="23">
        <f t="shared" si="6"/>
        <v>0.27773027790639837</v>
      </c>
      <c r="O66" s="23">
        <f t="shared" si="7"/>
        <v>4.5469365096916015E-2</v>
      </c>
      <c r="P66" s="4"/>
      <c r="Q66" s="4"/>
    </row>
    <row r="67" spans="1:17" ht="18.95" customHeight="1" x14ac:dyDescent="0.25">
      <c r="A67" s="6" t="s">
        <v>80</v>
      </c>
      <c r="B67" s="6" t="s">
        <v>104</v>
      </c>
      <c r="C67" s="7" t="s">
        <v>127</v>
      </c>
      <c r="D67" s="7" t="s">
        <v>128</v>
      </c>
      <c r="E67" s="7" t="s">
        <v>129</v>
      </c>
      <c r="F67" s="8">
        <v>3321749.65</v>
      </c>
      <c r="G67" s="8">
        <v>2818928.57</v>
      </c>
      <c r="H67" s="8">
        <v>2900000</v>
      </c>
      <c r="I67" s="8">
        <v>2900000</v>
      </c>
      <c r="J67" s="8">
        <f t="shared" ref="J67:J76" si="8">G67-F67</f>
        <v>-502821.08000000007</v>
      </c>
      <c r="K67" s="8">
        <f t="shared" ref="K67:K76" si="9">H67-G67</f>
        <v>81071.430000000168</v>
      </c>
      <c r="L67" s="8">
        <f t="shared" ref="L67:L76" si="10">I67-H67</f>
        <v>0</v>
      </c>
      <c r="M67" s="23">
        <f t="shared" ref="M67:M76" si="11">IFERROR(G67/F67-1,"--")</f>
        <v>-0.15137235884107048</v>
      </c>
      <c r="N67" s="23">
        <f t="shared" ref="N67:N76" si="12">IFERROR(H67/G67-1,"--")</f>
        <v>2.8759660979987167E-2</v>
      </c>
      <c r="O67" s="23">
        <f t="shared" ref="O67:O76" si="13">IFERROR(I67/H67-1,"--")</f>
        <v>0</v>
      </c>
      <c r="P67" s="4"/>
      <c r="Q67" s="4"/>
    </row>
    <row r="68" spans="1:17" ht="18.95" customHeight="1" x14ac:dyDescent="0.25">
      <c r="A68" s="6" t="s">
        <v>80</v>
      </c>
      <c r="B68" s="6" t="s">
        <v>104</v>
      </c>
      <c r="C68" s="7" t="s">
        <v>105</v>
      </c>
      <c r="D68" s="7" t="s">
        <v>106</v>
      </c>
      <c r="E68" s="7" t="s">
        <v>107</v>
      </c>
      <c r="F68" s="8">
        <v>1354787.4</v>
      </c>
      <c r="G68" s="8">
        <v>1370317.14</v>
      </c>
      <c r="H68" s="8">
        <v>1533397</v>
      </c>
      <c r="I68" s="8">
        <v>1549094</v>
      </c>
      <c r="J68" s="8">
        <f t="shared" si="8"/>
        <v>15529.739999999991</v>
      </c>
      <c r="K68" s="8">
        <f t="shared" si="9"/>
        <v>163079.8600000001</v>
      </c>
      <c r="L68" s="8">
        <f t="shared" si="10"/>
        <v>15697</v>
      </c>
      <c r="M68" s="23">
        <f t="shared" si="11"/>
        <v>1.1462861257788504E-2</v>
      </c>
      <c r="N68" s="23">
        <f t="shared" si="12"/>
        <v>0.1190088449160025</v>
      </c>
      <c r="O68" s="23">
        <f t="shared" si="13"/>
        <v>1.0236748865427581E-2</v>
      </c>
      <c r="P68" s="4"/>
      <c r="Q68" s="4"/>
    </row>
    <row r="69" spans="1:17" ht="18.95" customHeight="1" x14ac:dyDescent="0.25">
      <c r="A69" s="6" t="s">
        <v>80</v>
      </c>
      <c r="B69" s="6" t="s">
        <v>104</v>
      </c>
      <c r="C69" s="7" t="s">
        <v>105</v>
      </c>
      <c r="D69" s="7" t="s">
        <v>132</v>
      </c>
      <c r="E69" s="7" t="s">
        <v>133</v>
      </c>
      <c r="F69" s="8">
        <v>10873993.84</v>
      </c>
      <c r="G69" s="8">
        <v>11470318.850000001</v>
      </c>
      <c r="H69" s="8">
        <v>15333469</v>
      </c>
      <c r="I69" s="8">
        <v>15469782</v>
      </c>
      <c r="J69" s="8">
        <f t="shared" si="8"/>
        <v>596325.01000000164</v>
      </c>
      <c r="K69" s="8">
        <f t="shared" si="9"/>
        <v>3863150.1499999985</v>
      </c>
      <c r="L69" s="8">
        <f t="shared" si="10"/>
        <v>136313</v>
      </c>
      <c r="M69" s="23">
        <f t="shared" si="11"/>
        <v>5.4839557459230859E-2</v>
      </c>
      <c r="N69" s="23">
        <f t="shared" si="12"/>
        <v>0.33679535857017595</v>
      </c>
      <c r="O69" s="23">
        <f t="shared" si="13"/>
        <v>8.8898996045838619E-3</v>
      </c>
      <c r="P69" s="4"/>
      <c r="Q69" s="4"/>
    </row>
    <row r="70" spans="1:17" ht="18.95" customHeight="1" x14ac:dyDescent="0.25">
      <c r="A70" s="6" t="s">
        <v>80</v>
      </c>
      <c r="B70" s="6" t="s">
        <v>104</v>
      </c>
      <c r="C70" s="7" t="s">
        <v>105</v>
      </c>
      <c r="D70" s="7" t="s">
        <v>134</v>
      </c>
      <c r="E70" s="7" t="s">
        <v>135</v>
      </c>
      <c r="F70" s="8">
        <v>990055.65</v>
      </c>
      <c r="G70" s="8">
        <v>981047.5</v>
      </c>
      <c r="H70" s="8">
        <v>1263762</v>
      </c>
      <c r="I70" s="8">
        <v>1276143</v>
      </c>
      <c r="J70" s="8">
        <f t="shared" si="8"/>
        <v>-9008.1500000000233</v>
      </c>
      <c r="K70" s="8">
        <f t="shared" si="9"/>
        <v>282714.5</v>
      </c>
      <c r="L70" s="8">
        <f t="shared" si="10"/>
        <v>12381</v>
      </c>
      <c r="M70" s="23">
        <f t="shared" si="11"/>
        <v>-9.0986299608512011E-3</v>
      </c>
      <c r="N70" s="23">
        <f t="shared" si="12"/>
        <v>0.28817615864675261</v>
      </c>
      <c r="O70" s="23">
        <f t="shared" si="13"/>
        <v>9.7969396136297071E-3</v>
      </c>
      <c r="P70" s="4"/>
      <c r="Q70" s="4"/>
    </row>
    <row r="71" spans="1:17" ht="18.95" customHeight="1" x14ac:dyDescent="0.25">
      <c r="A71" s="6" t="s">
        <v>80</v>
      </c>
      <c r="B71" s="6" t="s">
        <v>104</v>
      </c>
      <c r="C71" s="7" t="s">
        <v>136</v>
      </c>
      <c r="D71" s="7" t="s">
        <v>137</v>
      </c>
      <c r="E71" s="7" t="s">
        <v>138</v>
      </c>
      <c r="F71" s="8">
        <v>1177241.01</v>
      </c>
      <c r="G71" s="8">
        <v>0</v>
      </c>
      <c r="H71" s="8">
        <v>0</v>
      </c>
      <c r="I71" s="8">
        <v>0</v>
      </c>
      <c r="J71" s="8">
        <f t="shared" si="8"/>
        <v>-1177241.01</v>
      </c>
      <c r="K71" s="8">
        <f t="shared" si="9"/>
        <v>0</v>
      </c>
      <c r="L71" s="8">
        <f t="shared" si="10"/>
        <v>0</v>
      </c>
      <c r="M71" s="23">
        <f t="shared" si="11"/>
        <v>-1</v>
      </c>
      <c r="N71" s="23" t="str">
        <f t="shared" si="12"/>
        <v>--</v>
      </c>
      <c r="O71" s="23" t="str">
        <f t="shared" si="13"/>
        <v>--</v>
      </c>
      <c r="P71" s="4"/>
      <c r="Q71" s="4"/>
    </row>
    <row r="72" spans="1:17" ht="18.95" customHeight="1" x14ac:dyDescent="0.25">
      <c r="A72" s="6" t="s">
        <v>80</v>
      </c>
      <c r="B72" s="6" t="s">
        <v>104</v>
      </c>
      <c r="C72" s="7" t="s">
        <v>139</v>
      </c>
      <c r="D72" s="7" t="s">
        <v>140</v>
      </c>
      <c r="E72" s="7" t="s">
        <v>141</v>
      </c>
      <c r="F72" s="8">
        <v>3128523.7</v>
      </c>
      <c r="G72" s="8">
        <v>2978173.02</v>
      </c>
      <c r="H72" s="8">
        <v>3823000</v>
      </c>
      <c r="I72" s="8">
        <v>3823000</v>
      </c>
      <c r="J72" s="8">
        <f t="shared" si="8"/>
        <v>-150350.68000000017</v>
      </c>
      <c r="K72" s="8">
        <f t="shared" si="9"/>
        <v>844826.98</v>
      </c>
      <c r="L72" s="8">
        <f t="shared" si="10"/>
        <v>0</v>
      </c>
      <c r="M72" s="23">
        <f t="shared" si="11"/>
        <v>-4.805802813640192E-2</v>
      </c>
      <c r="N72" s="23">
        <f t="shared" si="12"/>
        <v>0.28367290091157971</v>
      </c>
      <c r="O72" s="23">
        <f t="shared" si="13"/>
        <v>0</v>
      </c>
      <c r="P72" s="4"/>
      <c r="Q72" s="4"/>
    </row>
    <row r="73" spans="1:17" ht="18.95" customHeight="1" x14ac:dyDescent="0.25">
      <c r="A73" s="6" t="s">
        <v>80</v>
      </c>
      <c r="B73" s="6" t="s">
        <v>104</v>
      </c>
      <c r="C73" s="7" t="s">
        <v>142</v>
      </c>
      <c r="D73" s="7" t="s">
        <v>143</v>
      </c>
      <c r="E73" s="7" t="s">
        <v>144</v>
      </c>
      <c r="F73" s="8">
        <v>13255498.060000001</v>
      </c>
      <c r="G73" s="8">
        <v>11249932.24</v>
      </c>
      <c r="H73" s="8">
        <v>16446027</v>
      </c>
      <c r="I73" s="8">
        <v>16446027</v>
      </c>
      <c r="J73" s="8">
        <f t="shared" si="8"/>
        <v>-2005565.8200000003</v>
      </c>
      <c r="K73" s="8">
        <f t="shared" si="9"/>
        <v>5196094.76</v>
      </c>
      <c r="L73" s="8">
        <f t="shared" si="10"/>
        <v>0</v>
      </c>
      <c r="M73" s="23">
        <f t="shared" si="11"/>
        <v>-0.15130067621163379</v>
      </c>
      <c r="N73" s="23">
        <f t="shared" si="12"/>
        <v>0.46187787171951888</v>
      </c>
      <c r="O73" s="23">
        <f t="shared" si="13"/>
        <v>0</v>
      </c>
      <c r="P73" s="4"/>
      <c r="Q73" s="4"/>
    </row>
    <row r="74" spans="1:17" ht="18.95" customHeight="1" x14ac:dyDescent="0.25">
      <c r="A74" s="6" t="s">
        <v>80</v>
      </c>
      <c r="B74" s="6" t="s">
        <v>104</v>
      </c>
      <c r="C74" s="7" t="s">
        <v>142</v>
      </c>
      <c r="D74" s="7" t="s">
        <v>145</v>
      </c>
      <c r="E74" s="7" t="s">
        <v>146</v>
      </c>
      <c r="F74" s="8">
        <v>2355855</v>
      </c>
      <c r="G74" s="8">
        <v>2106810</v>
      </c>
      <c r="H74" s="8">
        <v>2900000</v>
      </c>
      <c r="I74" s="8">
        <v>2900000</v>
      </c>
      <c r="J74" s="8">
        <f t="shared" si="8"/>
        <v>-249045</v>
      </c>
      <c r="K74" s="8">
        <f t="shared" si="9"/>
        <v>793190</v>
      </c>
      <c r="L74" s="8">
        <f t="shared" si="10"/>
        <v>0</v>
      </c>
      <c r="M74" s="23">
        <f t="shared" si="11"/>
        <v>-0.10571321240059339</v>
      </c>
      <c r="N74" s="23">
        <f t="shared" si="12"/>
        <v>0.3764886249827939</v>
      </c>
      <c r="O74" s="23">
        <f t="shared" si="13"/>
        <v>0</v>
      </c>
      <c r="P74" s="4"/>
      <c r="Q74" s="4"/>
    </row>
    <row r="75" spans="1:17" ht="18.95" customHeight="1" x14ac:dyDescent="0.25">
      <c r="A75" s="6" t="s">
        <v>184</v>
      </c>
      <c r="B75" s="6" t="s">
        <v>1</v>
      </c>
      <c r="C75" s="7" t="s">
        <v>185</v>
      </c>
      <c r="D75" s="7" t="s">
        <v>186</v>
      </c>
      <c r="E75" s="7" t="s">
        <v>187</v>
      </c>
      <c r="F75" s="8">
        <v>234956.72</v>
      </c>
      <c r="G75" s="8">
        <v>242992.01</v>
      </c>
      <c r="H75" s="8">
        <v>374938</v>
      </c>
      <c r="I75" s="8">
        <v>303311</v>
      </c>
      <c r="J75" s="8">
        <f t="shared" si="8"/>
        <v>8035.2900000000081</v>
      </c>
      <c r="K75" s="8">
        <f t="shared" si="9"/>
        <v>131945.99</v>
      </c>
      <c r="L75" s="8">
        <f t="shared" si="10"/>
        <v>-71627</v>
      </c>
      <c r="M75" s="23">
        <f t="shared" si="11"/>
        <v>3.4199021845384925E-2</v>
      </c>
      <c r="N75" s="23">
        <f t="shared" si="12"/>
        <v>0.54300546754603163</v>
      </c>
      <c r="O75" s="23">
        <f t="shared" si="13"/>
        <v>-0.1910369181037932</v>
      </c>
      <c r="P75" s="4"/>
      <c r="Q75" s="4"/>
    </row>
    <row r="76" spans="1:17" ht="18.95" customHeight="1" x14ac:dyDescent="0.25">
      <c r="A76" s="14" t="s">
        <v>184</v>
      </c>
      <c r="B76" s="14" t="s">
        <v>1</v>
      </c>
      <c r="C76" s="15" t="s">
        <v>185</v>
      </c>
      <c r="D76" s="15" t="s">
        <v>188</v>
      </c>
      <c r="E76" s="15" t="s">
        <v>189</v>
      </c>
      <c r="F76" s="16">
        <v>52479238.310000002</v>
      </c>
      <c r="G76" s="8">
        <v>59393275.600000001</v>
      </c>
      <c r="H76" s="16">
        <v>63000000</v>
      </c>
      <c r="I76" s="16">
        <v>63000000</v>
      </c>
      <c r="J76" s="8">
        <f t="shared" si="8"/>
        <v>6914037.2899999991</v>
      </c>
      <c r="K76" s="8">
        <f t="shared" si="9"/>
        <v>3606724.3999999985</v>
      </c>
      <c r="L76" s="8">
        <f t="shared" si="10"/>
        <v>0</v>
      </c>
      <c r="M76" s="23">
        <f t="shared" si="11"/>
        <v>0.13174804956501274</v>
      </c>
      <c r="N76" s="23">
        <f t="shared" si="12"/>
        <v>6.0726140519516969E-2</v>
      </c>
      <c r="O76" s="23">
        <f t="shared" si="13"/>
        <v>0</v>
      </c>
      <c r="P76" s="4"/>
      <c r="Q76" s="4"/>
    </row>
    <row r="77" spans="1:17" s="21" customFormat="1" ht="18.95" customHeight="1" x14ac:dyDescent="0.25">
      <c r="A77" s="19"/>
      <c r="B77" s="19"/>
      <c r="C77" s="12"/>
      <c r="D77" s="12"/>
      <c r="E77" s="12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20"/>
      <c r="Q77" s="20"/>
    </row>
    <row r="78" spans="1:17" ht="18.95" customHeight="1" x14ac:dyDescent="0.25">
      <c r="A78" s="10"/>
      <c r="B78" s="10"/>
      <c r="C78" s="10"/>
      <c r="D78" s="10"/>
      <c r="E78" s="17" t="s">
        <v>211</v>
      </c>
      <c r="F78" s="18">
        <v>3763789878.0800009</v>
      </c>
      <c r="G78" s="11">
        <v>3945220179.3699989</v>
      </c>
      <c r="H78" s="11">
        <v>4234958030</v>
      </c>
      <c r="I78" s="11">
        <v>4266711664</v>
      </c>
      <c r="J78" s="11">
        <f t="shared" ref="J78" si="14">G78-F78</f>
        <v>181430301.28999805</v>
      </c>
      <c r="K78" s="11">
        <f t="shared" ref="K78" si="15">H78-G78</f>
        <v>289737850.63000107</v>
      </c>
      <c r="L78" s="11">
        <f t="shared" ref="L78" si="16">I78-H78</f>
        <v>31753634</v>
      </c>
      <c r="M78" s="24">
        <f t="shared" ref="M78" si="17">IFERROR(G78/F78-1,"--")</f>
        <v>4.8204152507724363E-2</v>
      </c>
      <c r="N78" s="24">
        <f t="shared" ref="N78" si="18">IFERROR(H78/G78-1,"--")</f>
        <v>7.3440223221272305E-2</v>
      </c>
      <c r="O78" s="24">
        <f t="shared" ref="O78" si="19">IFERROR(I78/H78-1,"--")</f>
        <v>7.4979808005322113E-3</v>
      </c>
      <c r="P78" s="4"/>
      <c r="Q78" s="4"/>
    </row>
    <row r="80" spans="1:17" x14ac:dyDescent="0.25">
      <c r="H80" s="5"/>
      <c r="I80" s="5"/>
      <c r="K80" s="5"/>
      <c r="L80" s="5"/>
      <c r="N80" s="5"/>
      <c r="O80" s="5"/>
    </row>
    <row r="81" spans="8:15" x14ac:dyDescent="0.25">
      <c r="H81" s="4"/>
      <c r="I81" s="4"/>
      <c r="K81" s="4"/>
      <c r="L81" s="4"/>
      <c r="N81" s="4"/>
      <c r="O81" s="4"/>
    </row>
  </sheetData>
  <sortState ref="A2:I76">
    <sortCondition ref="A2:A76"/>
    <sortCondition ref="B2:B76"/>
    <sortCondition ref="C2:C76"/>
    <sortCondition ref="D2:D76"/>
  </sortState>
  <printOptions horizontalCentered="1"/>
  <pageMargins left="0.7" right="0.7" top="1" bottom="0.75" header="0.3" footer="0.3"/>
  <pageSetup paperSize="5" orientation="landscape" r:id="rId1"/>
  <headerFooter>
    <oddHeader>&amp;L&amp;"-,Bold"H.B. 62 of the 133rd General Assembly
FY 2020 - FY 2021&amp;RJuly 23, 2019</oddHeader>
    <oddFooter>&amp;LLegislative Budget Office of the Legislative Service Commission&amp;R&amp;P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ENAll</vt:lpstr>
      <vt:lpstr>ENFinalOnly</vt:lpstr>
      <vt:lpstr>ENAll!Print_Area</vt:lpstr>
      <vt:lpstr>ENFinalOnly!Print_Area</vt:lpstr>
      <vt:lpstr>ENAll!Print_Titles</vt:lpstr>
      <vt:lpstr>ENFinalOnly!Print_Titles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Melaney Carter</dc:creator>
  <cp:lastModifiedBy>Melaney Carter</cp:lastModifiedBy>
  <cp:lastPrinted>2019-07-23T15:46:37Z</cp:lastPrinted>
  <dcterms:created xsi:type="dcterms:W3CDTF">2019-02-14T18:02:36Z</dcterms:created>
  <dcterms:modified xsi:type="dcterms:W3CDTF">2019-07-23T15:46:43Z</dcterms:modified>
</cp:coreProperties>
</file>