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udget - Operating\Budget.134\134 Transportation Budget\Appropriation Spreadsheet\EN version - FY21 FY22 actuals FY23 adj app\"/>
    </mc:Choice>
  </mc:AlternateContent>
  <bookViews>
    <workbookView xWindow="0" yWindow="0" windowWidth="25200" windowHeight="11250"/>
  </bookViews>
  <sheets>
    <sheet name="Update 9.30.22" sheetId="4" r:id="rId1"/>
  </sheets>
  <definedNames>
    <definedName name="_xlnm._FilterDatabase" localSheetId="0" hidden="1">'Update 9.30.22'!$A$1:$O$69</definedName>
    <definedName name="_Order1" hidden="1">255</definedName>
    <definedName name="_Order2" hidden="1">255</definedName>
    <definedName name="_xlnm.Print_Titles" localSheetId="0">'Update 9.30.22'!$A:$E,'Update 9.30.22'!$1:$1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4" l="1"/>
  <c r="M71" i="4" s="1"/>
  <c r="H71" i="4"/>
  <c r="N71" i="4" s="1"/>
  <c r="I71" i="4"/>
  <c r="O71" i="4" s="1"/>
  <c r="J71" i="4"/>
  <c r="K71" i="4"/>
  <c r="L71" i="4"/>
  <c r="F71" i="4"/>
</calcChain>
</file>

<file path=xl/sharedStrings.xml><?xml version="1.0" encoding="utf-8"?>
<sst xmlns="http://schemas.openxmlformats.org/spreadsheetml/2006/main" count="372" uniqueCount="196">
  <si>
    <t>CAS</t>
  </si>
  <si>
    <t>Fund Group</t>
  </si>
  <si>
    <t>Fund</t>
  </si>
  <si>
    <t>ALI</t>
  </si>
  <si>
    <t>ALITitle</t>
  </si>
  <si>
    <t>FY 2020</t>
  </si>
  <si>
    <t>DPF</t>
  </si>
  <si>
    <t>5CV1</t>
  </si>
  <si>
    <t>FED</t>
  </si>
  <si>
    <t>GRF</t>
  </si>
  <si>
    <t>HLD</t>
  </si>
  <si>
    <t>CPF</t>
  </si>
  <si>
    <t>FID</t>
  </si>
  <si>
    <t>DEV</t>
  </si>
  <si>
    <t>HSF</t>
  </si>
  <si>
    <t>DOT</t>
  </si>
  <si>
    <t>775470</t>
  </si>
  <si>
    <t>DPS</t>
  </si>
  <si>
    <t>5LM0</t>
  </si>
  <si>
    <t>5Y10</t>
  </si>
  <si>
    <t>3GU0</t>
  </si>
  <si>
    <t>PWC</t>
  </si>
  <si>
    <t>FY 2021</t>
  </si>
  <si>
    <t>$ Change
FY 2020 to
FY 2021</t>
  </si>
  <si>
    <t>$ Change
FY 2021 to
FY 2022</t>
  </si>
  <si>
    <t>$ Change
FY 2022 to
FY 2023</t>
  </si>
  <si>
    <t>% Change
FY 2020 to
FY 2021</t>
  </si>
  <si>
    <t>% Change
FY 2021 to
FY 2022</t>
  </si>
  <si>
    <t>% Change
FY 2022 to
FY 2023</t>
  </si>
  <si>
    <t>4W00</t>
  </si>
  <si>
    <t>195629</t>
  </si>
  <si>
    <t>Roadwork Development</t>
  </si>
  <si>
    <t>7042</t>
  </si>
  <si>
    <t>772723</t>
  </si>
  <si>
    <t>Highway Construction - Bonds</t>
  </si>
  <si>
    <t>7045</t>
  </si>
  <si>
    <t>772428</t>
  </si>
  <si>
    <t>Highway Infrastructure Bank - Bonds</t>
  </si>
  <si>
    <t>4N40</t>
  </si>
  <si>
    <t>776664</t>
  </si>
  <si>
    <t>Rail Transportation - Other</t>
  </si>
  <si>
    <t>5W90</t>
  </si>
  <si>
    <t>777615</t>
  </si>
  <si>
    <t>County Airport Maintenance</t>
  </si>
  <si>
    <t>Public Transportation - State</t>
  </si>
  <si>
    <t>HOF</t>
  </si>
  <si>
    <t>2120</t>
  </si>
  <si>
    <t>772426</t>
  </si>
  <si>
    <t>Highway Infrastructure Bank - Federal</t>
  </si>
  <si>
    <t>772427</t>
  </si>
  <si>
    <t>Highway Infrastructure Bank - State</t>
  </si>
  <si>
    <t>772430</t>
  </si>
  <si>
    <t>Infrastructure Debt Reserve Title 23-49</t>
  </si>
  <si>
    <t>2130</t>
  </si>
  <si>
    <t>772431</t>
  </si>
  <si>
    <t>Roadway Infrastructure Bank - State</t>
  </si>
  <si>
    <t>772433</t>
  </si>
  <si>
    <t>Infrastructure Debt Reserve - State</t>
  </si>
  <si>
    <t>777477</t>
  </si>
  <si>
    <t>Aviation Infrastructure Bank - State</t>
  </si>
  <si>
    <t>7002</t>
  </si>
  <si>
    <t>770003</t>
  </si>
  <si>
    <t>Transportation Facilities Lease Rental Bond Payments</t>
  </si>
  <si>
    <t>771411</t>
  </si>
  <si>
    <t>Planning and Research - State</t>
  </si>
  <si>
    <t>771412</t>
  </si>
  <si>
    <t>Planning and Research - Federal</t>
  </si>
  <si>
    <t>772421</t>
  </si>
  <si>
    <t>Highway Construction - State</t>
  </si>
  <si>
    <t>772422</t>
  </si>
  <si>
    <t>Highway Construction - Federal</t>
  </si>
  <si>
    <t>772424</t>
  </si>
  <si>
    <t>Highway Construction - Other</t>
  </si>
  <si>
    <t>772425</t>
  </si>
  <si>
    <t>Highway Construction - Turnpike</t>
  </si>
  <si>
    <t>772437</t>
  </si>
  <si>
    <t>Major New State Infrastructure Bond Debt Service - State</t>
  </si>
  <si>
    <t>772438</t>
  </si>
  <si>
    <t>Major New State Infrastructure Bond Debt Service - Federal</t>
  </si>
  <si>
    <t>773431</t>
  </si>
  <si>
    <t>Highway Maintenance - State</t>
  </si>
  <si>
    <t>775452</t>
  </si>
  <si>
    <t>Public Transportation - Federal</t>
  </si>
  <si>
    <t>775454</t>
  </si>
  <si>
    <t>Public Transportation - Other</t>
  </si>
  <si>
    <t>776462</t>
  </si>
  <si>
    <t>Grade Crossings - Federal</t>
  </si>
  <si>
    <t>777472</t>
  </si>
  <si>
    <t>Airport Improvements-Federal</t>
  </si>
  <si>
    <t>777475</t>
  </si>
  <si>
    <t>Aviation Administration</t>
  </si>
  <si>
    <t>779491</t>
  </si>
  <si>
    <t>Administration - State</t>
  </si>
  <si>
    <t>5390</t>
  </si>
  <si>
    <t>762614</t>
  </si>
  <si>
    <t>Motor Vehicle Dealers Board</t>
  </si>
  <si>
    <t>762610</t>
  </si>
  <si>
    <t>COVID Safety - Deputy Registrars/Testing Centers</t>
  </si>
  <si>
    <t>5FF0</t>
  </si>
  <si>
    <t>762621</t>
  </si>
  <si>
    <t>Indigent Interlock and Alcohol Monitoring</t>
  </si>
  <si>
    <t>768431</t>
  </si>
  <si>
    <t>Highway Patrol Training</t>
  </si>
  <si>
    <t>764695</t>
  </si>
  <si>
    <t>State Highway Patrol Continuing Professional Training</t>
  </si>
  <si>
    <t>3GR0</t>
  </si>
  <si>
    <t>764693</t>
  </si>
  <si>
    <t>Highway Patrol Justice Contraband</t>
  </si>
  <si>
    <t>3GS0</t>
  </si>
  <si>
    <t>764694</t>
  </si>
  <si>
    <t>Highway Patrol Treasury Contraband</t>
  </si>
  <si>
    <t>761610</t>
  </si>
  <si>
    <t>Information and Education Grant</t>
  </si>
  <si>
    <t>764608</t>
  </si>
  <si>
    <t>Fatality Analysis Report System Grant</t>
  </si>
  <si>
    <t>764610</t>
  </si>
  <si>
    <t>Highway Safety Programs Grant</t>
  </si>
  <si>
    <t>764659</t>
  </si>
  <si>
    <t>Motor Carrier Safety Assistance Program Grant</t>
  </si>
  <si>
    <t>765610</t>
  </si>
  <si>
    <t>EMS Grants</t>
  </si>
  <si>
    <t>3GV0</t>
  </si>
  <si>
    <t>761612</t>
  </si>
  <si>
    <t>Traffic Safety Action Plan Grants</t>
  </si>
  <si>
    <t>5J90</t>
  </si>
  <si>
    <t>761678</t>
  </si>
  <si>
    <t>Federal Salvage/GSA</t>
  </si>
  <si>
    <t>5V10</t>
  </si>
  <si>
    <t>762682</t>
  </si>
  <si>
    <t>License Plate Contributions</t>
  </si>
  <si>
    <t>761408</t>
  </si>
  <si>
    <t>Highway Patrol Operating Expenses</t>
  </si>
  <si>
    <t>R024</t>
  </si>
  <si>
    <t>762619</t>
  </si>
  <si>
    <t>Unidentified Motor Vehicle Receipts</t>
  </si>
  <si>
    <t>R052</t>
  </si>
  <si>
    <t>762623</t>
  </si>
  <si>
    <t>Security Deposits</t>
  </si>
  <si>
    <t>5TM0</t>
  </si>
  <si>
    <t>761401</t>
  </si>
  <si>
    <t>Public Safety Facilities Lease Rental Bond Payments</t>
  </si>
  <si>
    <t>762321</t>
  </si>
  <si>
    <t>Operating Expense - BMV</t>
  </si>
  <si>
    <t>762636</t>
  </si>
  <si>
    <t>Financial Responsibility Compliance</t>
  </si>
  <si>
    <t>762637</t>
  </si>
  <si>
    <t>Local Immobilization Reimbursement</t>
  </si>
  <si>
    <t>764321</t>
  </si>
  <si>
    <t>Operating Expense - Highway Patrol</t>
  </si>
  <si>
    <t>764605</t>
  </si>
  <si>
    <t>Motor Carrier Enforcement Expenses</t>
  </si>
  <si>
    <t>769636</t>
  </si>
  <si>
    <t>Administrative Expenses - Highway Purposes</t>
  </si>
  <si>
    <t>8370</t>
  </si>
  <si>
    <t>764602</t>
  </si>
  <si>
    <t>Turnpike Policing</t>
  </si>
  <si>
    <t>83C0</t>
  </si>
  <si>
    <t>764630</t>
  </si>
  <si>
    <t>Contraband, Forfeiture, and Other</t>
  </si>
  <si>
    <t>83F0</t>
  </si>
  <si>
    <t>764657</t>
  </si>
  <si>
    <t>Law Enforcement Automated Data System</t>
  </si>
  <si>
    <t>83G0</t>
  </si>
  <si>
    <t>764633</t>
  </si>
  <si>
    <t>OMVI Enforcement/Education</t>
  </si>
  <si>
    <t>83M0</t>
  </si>
  <si>
    <t>765624</t>
  </si>
  <si>
    <t>Operating - EMS</t>
  </si>
  <si>
    <t>765640</t>
  </si>
  <si>
    <t>EMS - Grants</t>
  </si>
  <si>
    <t>8400</t>
  </si>
  <si>
    <t>764607</t>
  </si>
  <si>
    <t>State Fair Security</t>
  </si>
  <si>
    <t>764617</t>
  </si>
  <si>
    <t>Security and Investigations</t>
  </si>
  <si>
    <t>764626</t>
  </si>
  <si>
    <t>State Fairgrounds Police Force</t>
  </si>
  <si>
    <t>8460</t>
  </si>
  <si>
    <t>761625</t>
  </si>
  <si>
    <t>Motorcycle Safety Education</t>
  </si>
  <si>
    <t>8490</t>
  </si>
  <si>
    <t>762627</t>
  </si>
  <si>
    <t>Automated Title Processing Board</t>
  </si>
  <si>
    <t>762630</t>
  </si>
  <si>
    <t>Electronic Liens and Titles</t>
  </si>
  <si>
    <t>7052</t>
  </si>
  <si>
    <t>150402</t>
  </si>
  <si>
    <t>Local Transportation Improvement Program - Operating</t>
  </si>
  <si>
    <t>150701</t>
  </si>
  <si>
    <t>Local Transportation Improvement Program</t>
  </si>
  <si>
    <t>776475</t>
  </si>
  <si>
    <t>Rail - Federal Rail Administration</t>
  </si>
  <si>
    <t>FY 2022</t>
  </si>
  <si>
    <t>--</t>
  </si>
  <si>
    <t>Total</t>
  </si>
  <si>
    <t>Adjusted Appropriations as of 9/30/22
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</si>
</sst>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vertical="center"/>
    </xf>
    <xf numFmtId="164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64" fontId="0" fillId="0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center" vertical="center" wrapText="1"/>
    </xf>
    <xf numFmtId="165" fontId="0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</cellXfs>
  <cellStyles count="6">
    <cellStyle name="Currency" xfId="1" builtinId="4"/>
    <cellStyle name="Currency 2" xfId="4"/>
    <cellStyle name="Normal" xfId="0" builtinId="0"/>
    <cellStyle name="Normal 2" xfId="5"/>
    <cellStyle name="Normal 2 3" xfId="3"/>
    <cellStyle name="Percent" xfId="2" builtinId="5"/>
  </cellStyles>
  <dxfs count="0"/>
  <tableStyles count="0" defaultTableStyle="TableStyleMedium2" defaultPivotStyle="PivotStyleLight16"/>
  <colors>
    <mruColors>
      <color rgb="FF000099"/>
      <color rgb="FF99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Normal="100" workbookViewId="0">
      <pane xSplit="5" ySplit="1" topLeftCell="F46" activePane="bottomRight" state="frozen"/>
      <selection pane="topRight" activeCell="F1" sqref="F1"/>
      <selection pane="bottomLeft" activeCell="A2" sqref="A2"/>
      <selection pane="bottomRight" activeCell="R73" sqref="R73"/>
    </sheetView>
  </sheetViews>
  <sheetFormatPr defaultRowHeight="15" x14ac:dyDescent="0.25"/>
  <cols>
    <col min="1" max="1" width="5.28515625" style="4" bestFit="1" customWidth="1"/>
    <col min="2" max="3" width="6.5703125" style="4" bestFit="1" customWidth="1"/>
    <col min="4" max="4" width="7.28515625" style="4" bestFit="1" customWidth="1"/>
    <col min="5" max="5" width="81.5703125" style="4" bestFit="1" customWidth="1"/>
    <col min="6" max="9" width="14.85546875" style="5" bestFit="1" customWidth="1"/>
    <col min="10" max="10" width="13.85546875" style="5" bestFit="1" customWidth="1"/>
    <col min="11" max="12" width="14.5703125" style="5" bestFit="1" customWidth="1"/>
    <col min="13" max="15" width="9.85546875" style="5" bestFit="1" customWidth="1"/>
    <col min="16" max="16384" width="9.140625" style="4"/>
  </cols>
  <sheetData>
    <row r="1" spans="1:15" s="1" customFormat="1" ht="6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22</v>
      </c>
      <c r="H1" s="7" t="s">
        <v>192</v>
      </c>
      <c r="I1" s="7" t="s">
        <v>195</v>
      </c>
      <c r="J1" s="7" t="s">
        <v>23</v>
      </c>
      <c r="K1" s="7" t="s">
        <v>24</v>
      </c>
      <c r="L1" s="7" t="s">
        <v>25</v>
      </c>
      <c r="M1" s="7" t="s">
        <v>26</v>
      </c>
      <c r="N1" s="7" t="s">
        <v>27</v>
      </c>
      <c r="O1" s="7" t="s">
        <v>28</v>
      </c>
    </row>
    <row r="2" spans="1:15" ht="19.5" customHeight="1" x14ac:dyDescent="0.25">
      <c r="A2" s="2" t="s">
        <v>13</v>
      </c>
      <c r="B2" s="2" t="s">
        <v>6</v>
      </c>
      <c r="C2" s="2" t="s">
        <v>29</v>
      </c>
      <c r="D2" s="2" t="s">
        <v>30</v>
      </c>
      <c r="E2" s="2" t="s">
        <v>31</v>
      </c>
      <c r="F2" s="3">
        <v>15174869.689999999</v>
      </c>
      <c r="G2" s="3">
        <v>12255301.99</v>
      </c>
      <c r="H2" s="3">
        <v>6421501.4100000001</v>
      </c>
      <c r="I2" s="3">
        <v>15200000</v>
      </c>
      <c r="J2" s="3">
        <v>-2919567.6999999993</v>
      </c>
      <c r="K2" s="3">
        <v>-5833800.5800000001</v>
      </c>
      <c r="L2" s="3">
        <v>8778498.5899999999</v>
      </c>
      <c r="M2" s="8">
        <v>-0.19239491077303605</v>
      </c>
      <c r="N2" s="8">
        <v>-0.47602258881586323</v>
      </c>
      <c r="O2" s="8">
        <v>1.3670476777174763</v>
      </c>
    </row>
    <row r="3" spans="1:15" ht="19.5" customHeight="1" x14ac:dyDescent="0.25">
      <c r="A3" s="2" t="s">
        <v>15</v>
      </c>
      <c r="B3" s="2" t="s">
        <v>11</v>
      </c>
      <c r="C3" s="2" t="s">
        <v>32</v>
      </c>
      <c r="D3" s="2" t="s">
        <v>33</v>
      </c>
      <c r="E3" s="2" t="s">
        <v>34</v>
      </c>
      <c r="F3" s="3">
        <v>161357180.71000001</v>
      </c>
      <c r="G3" s="3">
        <v>35188434.439999998</v>
      </c>
      <c r="H3" s="3">
        <v>33102718.190000001</v>
      </c>
      <c r="I3" s="3">
        <v>177291879.27000001</v>
      </c>
      <c r="J3" s="3">
        <v>-126168746.27000001</v>
      </c>
      <c r="K3" s="3">
        <v>-2085716.2499999963</v>
      </c>
      <c r="L3" s="3">
        <v>144189161.08000001</v>
      </c>
      <c r="M3" s="8">
        <v>-0.78192210420903063</v>
      </c>
      <c r="N3" s="8">
        <v>-5.9272777638242569E-2</v>
      </c>
      <c r="O3" s="8">
        <v>4.3558103069480891</v>
      </c>
    </row>
    <row r="4" spans="1:15" ht="19.5" customHeight="1" x14ac:dyDescent="0.25">
      <c r="A4" s="2" t="s">
        <v>15</v>
      </c>
      <c r="B4" s="2" t="s">
        <v>11</v>
      </c>
      <c r="C4" s="2" t="s">
        <v>35</v>
      </c>
      <c r="D4" s="2" t="s">
        <v>36</v>
      </c>
      <c r="E4" s="2" t="s">
        <v>37</v>
      </c>
      <c r="F4" s="3">
        <v>238668179.06999999</v>
      </c>
      <c r="G4" s="3">
        <v>131509761.70999999</v>
      </c>
      <c r="H4" s="3">
        <v>81302606.980000004</v>
      </c>
      <c r="I4" s="3">
        <v>142496175.69999999</v>
      </c>
      <c r="J4" s="3">
        <v>-107158417.36</v>
      </c>
      <c r="K4" s="3">
        <v>-50207154.729999989</v>
      </c>
      <c r="L4" s="3">
        <v>61193568.719999984</v>
      </c>
      <c r="M4" s="8">
        <v>-0.44898493706851073</v>
      </c>
      <c r="N4" s="8">
        <v>-0.38177511750583792</v>
      </c>
      <c r="O4" s="8">
        <v>0.75266428707573008</v>
      </c>
    </row>
    <row r="5" spans="1:15" ht="19.5" customHeight="1" x14ac:dyDescent="0.25">
      <c r="A5" s="2" t="s">
        <v>15</v>
      </c>
      <c r="B5" s="2" t="s">
        <v>6</v>
      </c>
      <c r="C5" s="2" t="s">
        <v>38</v>
      </c>
      <c r="D5" s="2" t="s">
        <v>39</v>
      </c>
      <c r="E5" s="2" t="s">
        <v>40</v>
      </c>
      <c r="F5" s="3">
        <v>2036375.32</v>
      </c>
      <c r="G5" s="3">
        <v>1723082.74</v>
      </c>
      <c r="H5" s="3">
        <v>1999256.6</v>
      </c>
      <c r="I5" s="3">
        <v>2911491</v>
      </c>
      <c r="J5" s="3">
        <v>-313292.58000000007</v>
      </c>
      <c r="K5" s="3">
        <v>276173.8600000001</v>
      </c>
      <c r="L5" s="3">
        <v>912234.39999999991</v>
      </c>
      <c r="M5" s="8">
        <v>-0.15384815211765579</v>
      </c>
      <c r="N5" s="8">
        <v>0.16027893123692949</v>
      </c>
      <c r="O5" s="8">
        <v>0.45628680180423054</v>
      </c>
    </row>
    <row r="6" spans="1:15" ht="19.5" customHeight="1" x14ac:dyDescent="0.25">
      <c r="A6" s="2" t="s">
        <v>15</v>
      </c>
      <c r="B6" s="2" t="s">
        <v>6</v>
      </c>
      <c r="C6" s="2" t="s">
        <v>41</v>
      </c>
      <c r="D6" s="2" t="s">
        <v>42</v>
      </c>
      <c r="E6" s="2" t="s">
        <v>43</v>
      </c>
      <c r="F6" s="3">
        <v>179328.69</v>
      </c>
      <c r="G6" s="3">
        <v>645202.15</v>
      </c>
      <c r="H6" s="3">
        <v>129069.36</v>
      </c>
      <c r="I6" s="3">
        <v>620000</v>
      </c>
      <c r="J6" s="3">
        <v>465873.46</v>
      </c>
      <c r="K6" s="3">
        <v>-516132.79000000004</v>
      </c>
      <c r="L6" s="3">
        <v>490930.64</v>
      </c>
      <c r="M6" s="8">
        <v>2.597874662442468</v>
      </c>
      <c r="N6" s="8">
        <v>-0.79995516133974442</v>
      </c>
      <c r="O6" s="8">
        <v>3.8036187674596045</v>
      </c>
    </row>
    <row r="7" spans="1:15" ht="19.5" customHeight="1" x14ac:dyDescent="0.25">
      <c r="A7" s="2" t="s">
        <v>15</v>
      </c>
      <c r="B7" s="2" t="s">
        <v>9</v>
      </c>
      <c r="C7" s="2" t="s">
        <v>9</v>
      </c>
      <c r="D7" s="2" t="s">
        <v>16</v>
      </c>
      <c r="E7" s="2" t="s">
        <v>44</v>
      </c>
      <c r="F7" s="3">
        <v>40379295.350000001</v>
      </c>
      <c r="G7" s="3">
        <v>27174165.009999998</v>
      </c>
      <c r="H7" s="3">
        <v>47561413.850000001</v>
      </c>
      <c r="I7" s="3">
        <v>37014636</v>
      </c>
      <c r="J7" s="3">
        <v>-13205130.340000004</v>
      </c>
      <c r="K7" s="3">
        <v>20387248.840000004</v>
      </c>
      <c r="L7" s="3">
        <v>-10546777.850000001</v>
      </c>
      <c r="M7" s="8">
        <v>-0.32702726051904729</v>
      </c>
      <c r="N7" s="8">
        <v>0.75024380077538977</v>
      </c>
      <c r="O7" s="8">
        <v>-0.22175072177758659</v>
      </c>
    </row>
    <row r="8" spans="1:15" ht="19.5" customHeight="1" x14ac:dyDescent="0.25">
      <c r="A8" s="2" t="s">
        <v>15</v>
      </c>
      <c r="B8" s="2" t="s">
        <v>45</v>
      </c>
      <c r="C8" s="2" t="s">
        <v>46</v>
      </c>
      <c r="D8" s="2" t="s">
        <v>47</v>
      </c>
      <c r="E8" s="2" t="s">
        <v>48</v>
      </c>
      <c r="F8" s="3">
        <v>8657204.4000000004</v>
      </c>
      <c r="G8" s="3">
        <v>4641271.71</v>
      </c>
      <c r="H8" s="3">
        <v>1088405.67</v>
      </c>
      <c r="I8" s="3">
        <v>29921902.920000002</v>
      </c>
      <c r="J8" s="3">
        <v>-4015932.6900000004</v>
      </c>
      <c r="K8" s="3">
        <v>-3552866.04</v>
      </c>
      <c r="L8" s="3">
        <v>28833497.25</v>
      </c>
      <c r="M8" s="8">
        <v>-0.46388331665127369</v>
      </c>
      <c r="N8" s="8">
        <v>-0.76549408480978587</v>
      </c>
      <c r="O8" s="8">
        <v>26.491498569646375</v>
      </c>
    </row>
    <row r="9" spans="1:15" ht="19.5" customHeight="1" x14ac:dyDescent="0.25">
      <c r="A9" s="2" t="s">
        <v>15</v>
      </c>
      <c r="B9" s="2" t="s">
        <v>45</v>
      </c>
      <c r="C9" s="2" t="s">
        <v>46</v>
      </c>
      <c r="D9" s="2" t="s">
        <v>49</v>
      </c>
      <c r="E9" s="2" t="s">
        <v>50</v>
      </c>
      <c r="F9" s="3">
        <v>24867654.239999998</v>
      </c>
      <c r="G9" s="3">
        <v>12649954.82</v>
      </c>
      <c r="H9" s="3">
        <v>12544710.359999999</v>
      </c>
      <c r="I9" s="3">
        <v>62603388.990000002</v>
      </c>
      <c r="J9" s="3">
        <v>-12217699.419999998</v>
      </c>
      <c r="K9" s="3">
        <v>-105244.46000000089</v>
      </c>
      <c r="L9" s="3">
        <v>50058678.630000003</v>
      </c>
      <c r="M9" s="8">
        <v>-0.49130888269902206</v>
      </c>
      <c r="N9" s="8">
        <v>-8.3197498724347785E-3</v>
      </c>
      <c r="O9" s="8">
        <v>3.9904212367960969</v>
      </c>
    </row>
    <row r="10" spans="1:15" ht="19.5" customHeight="1" x14ac:dyDescent="0.25">
      <c r="A10" s="2" t="s">
        <v>15</v>
      </c>
      <c r="B10" s="2" t="s">
        <v>45</v>
      </c>
      <c r="C10" s="2" t="s">
        <v>46</v>
      </c>
      <c r="D10" s="2" t="s">
        <v>51</v>
      </c>
      <c r="E10" s="2" t="s">
        <v>52</v>
      </c>
      <c r="F10" s="3">
        <v>548360.88</v>
      </c>
      <c r="G10" s="3">
        <v>550088.9</v>
      </c>
      <c r="H10" s="3">
        <v>549093.29</v>
      </c>
      <c r="I10" s="3">
        <v>600000</v>
      </c>
      <c r="J10" s="3">
        <v>1728.0200000000186</v>
      </c>
      <c r="K10" s="3">
        <v>-995.60999999998603</v>
      </c>
      <c r="L10" s="3">
        <v>50906.709999999963</v>
      </c>
      <c r="M10" s="8">
        <v>3.1512459459179798E-3</v>
      </c>
      <c r="N10" s="8">
        <v>-1.8099074531406911E-3</v>
      </c>
      <c r="O10" s="8">
        <v>9.2710493694067919E-2</v>
      </c>
    </row>
    <row r="11" spans="1:15" ht="19.5" customHeight="1" x14ac:dyDescent="0.25">
      <c r="A11" s="2" t="s">
        <v>15</v>
      </c>
      <c r="B11" s="2" t="s">
        <v>45</v>
      </c>
      <c r="C11" s="2" t="s">
        <v>53</v>
      </c>
      <c r="D11" s="2" t="s">
        <v>54</v>
      </c>
      <c r="E11" s="2" t="s">
        <v>55</v>
      </c>
      <c r="F11" s="3">
        <v>3481420.26</v>
      </c>
      <c r="G11" s="3">
        <v>762706.91</v>
      </c>
      <c r="H11" s="3">
        <v>1160151.74</v>
      </c>
      <c r="I11" s="3">
        <v>15402422.49</v>
      </c>
      <c r="J11" s="3">
        <v>-2718713.3499999996</v>
      </c>
      <c r="K11" s="3">
        <v>397444.82999999996</v>
      </c>
      <c r="L11" s="3">
        <v>14242270.75</v>
      </c>
      <c r="M11" s="8">
        <v>-0.78092075847229081</v>
      </c>
      <c r="N11" s="8">
        <v>0.5210977176016407</v>
      </c>
      <c r="O11" s="8">
        <v>12.276213756314325</v>
      </c>
    </row>
    <row r="12" spans="1:15" ht="19.5" customHeight="1" x14ac:dyDescent="0.25">
      <c r="A12" s="2" t="s">
        <v>15</v>
      </c>
      <c r="B12" s="2" t="s">
        <v>45</v>
      </c>
      <c r="C12" s="2" t="s">
        <v>53</v>
      </c>
      <c r="D12" s="2" t="s">
        <v>56</v>
      </c>
      <c r="E12" s="2" t="s">
        <v>57</v>
      </c>
      <c r="F12" s="3">
        <v>444742.56</v>
      </c>
      <c r="G12" s="3">
        <v>475000</v>
      </c>
      <c r="H12" s="3">
        <v>505000</v>
      </c>
      <c r="I12" s="3">
        <v>0</v>
      </c>
      <c r="J12" s="3">
        <v>30257.440000000002</v>
      </c>
      <c r="K12" s="3">
        <v>30000</v>
      </c>
      <c r="L12" s="3">
        <v>-505000</v>
      </c>
      <c r="M12" s="8">
        <v>6.8033605778587969E-2</v>
      </c>
      <c r="N12" s="8">
        <v>6.315789473684208E-2</v>
      </c>
      <c r="O12" s="8">
        <v>-1</v>
      </c>
    </row>
    <row r="13" spans="1:15" ht="19.5" customHeight="1" x14ac:dyDescent="0.25">
      <c r="A13" s="2" t="s">
        <v>15</v>
      </c>
      <c r="B13" s="2" t="s">
        <v>45</v>
      </c>
      <c r="C13" s="2" t="s">
        <v>53</v>
      </c>
      <c r="D13" s="2" t="s">
        <v>58</v>
      </c>
      <c r="E13" s="2" t="s">
        <v>59</v>
      </c>
      <c r="F13" s="3">
        <v>478475.87</v>
      </c>
      <c r="G13" s="3">
        <v>27764.58</v>
      </c>
      <c r="H13" s="3">
        <v>0</v>
      </c>
      <c r="I13" s="3">
        <v>14690218.6</v>
      </c>
      <c r="J13" s="3">
        <v>-450711.29</v>
      </c>
      <c r="K13" s="3">
        <v>-27764.58</v>
      </c>
      <c r="L13" s="3">
        <v>14690218.6</v>
      </c>
      <c r="M13" s="8">
        <v>-0.94197287315659195</v>
      </c>
      <c r="N13" s="8">
        <v>-1</v>
      </c>
      <c r="O13" s="8" t="s">
        <v>193</v>
      </c>
    </row>
    <row r="14" spans="1:15" ht="19.5" customHeight="1" x14ac:dyDescent="0.25">
      <c r="A14" s="2" t="s">
        <v>15</v>
      </c>
      <c r="B14" s="2" t="s">
        <v>45</v>
      </c>
      <c r="C14" s="2" t="s">
        <v>60</v>
      </c>
      <c r="D14" s="2" t="s">
        <v>61</v>
      </c>
      <c r="E14" s="2" t="s">
        <v>62</v>
      </c>
      <c r="F14" s="3">
        <v>16531341.92</v>
      </c>
      <c r="G14" s="3">
        <v>16533980</v>
      </c>
      <c r="H14" s="3">
        <v>16535949.859999999</v>
      </c>
      <c r="I14" s="3">
        <v>20299728</v>
      </c>
      <c r="J14" s="3">
        <v>2638.0800000000745</v>
      </c>
      <c r="K14" s="3">
        <v>1969.859999999404</v>
      </c>
      <c r="L14" s="3">
        <v>3763778.1400000006</v>
      </c>
      <c r="M14" s="8">
        <v>1.595805115377491E-4</v>
      </c>
      <c r="N14" s="8">
        <v>1.1914009814928406E-4</v>
      </c>
      <c r="O14" s="8">
        <v>0.22761185005189666</v>
      </c>
    </row>
    <row r="15" spans="1:15" ht="19.5" customHeight="1" x14ac:dyDescent="0.25">
      <c r="A15" s="2" t="s">
        <v>15</v>
      </c>
      <c r="B15" s="2" t="s">
        <v>45</v>
      </c>
      <c r="C15" s="2" t="s">
        <v>60</v>
      </c>
      <c r="D15" s="2" t="s">
        <v>63</v>
      </c>
      <c r="E15" s="2" t="s">
        <v>64</v>
      </c>
      <c r="F15" s="3">
        <v>25221219.780000001</v>
      </c>
      <c r="G15" s="3">
        <v>23785840.809999995</v>
      </c>
      <c r="H15" s="3">
        <v>25460864.690000001</v>
      </c>
      <c r="I15" s="3">
        <v>37063969.670000002</v>
      </c>
      <c r="J15" s="3">
        <v>-1435378.9700000063</v>
      </c>
      <c r="K15" s="3">
        <v>1675023.8800000064</v>
      </c>
      <c r="L15" s="3">
        <v>11603104.98</v>
      </c>
      <c r="M15" s="8">
        <v>-5.6911560286161844E-2</v>
      </c>
      <c r="N15" s="8">
        <v>7.0421049790924117E-2</v>
      </c>
      <c r="O15" s="8">
        <v>0.45572313121624775</v>
      </c>
    </row>
    <row r="16" spans="1:15" ht="19.5" customHeight="1" x14ac:dyDescent="0.25">
      <c r="A16" s="2" t="s">
        <v>15</v>
      </c>
      <c r="B16" s="2" t="s">
        <v>45</v>
      </c>
      <c r="C16" s="2" t="s">
        <v>60</v>
      </c>
      <c r="D16" s="2" t="s">
        <v>65</v>
      </c>
      <c r="E16" s="2" t="s">
        <v>66</v>
      </c>
      <c r="F16" s="3">
        <v>37921178.710000001</v>
      </c>
      <c r="G16" s="3">
        <v>39740518.5</v>
      </c>
      <c r="H16" s="3">
        <v>36215270.409999996</v>
      </c>
      <c r="I16" s="3">
        <v>77333801.180000007</v>
      </c>
      <c r="J16" s="3">
        <v>1819339.7899999991</v>
      </c>
      <c r="K16" s="3">
        <v>-3525248.0900000036</v>
      </c>
      <c r="L16" s="3">
        <v>41118530.770000011</v>
      </c>
      <c r="M16" s="8">
        <v>4.7976878670183076E-2</v>
      </c>
      <c r="N16" s="8">
        <v>-8.8706645586418387E-2</v>
      </c>
      <c r="O16" s="8">
        <v>1.1353920681659773</v>
      </c>
    </row>
    <row r="17" spans="1:15" ht="19.5" customHeight="1" x14ac:dyDescent="0.25">
      <c r="A17" s="2" t="s">
        <v>15</v>
      </c>
      <c r="B17" s="2" t="s">
        <v>45</v>
      </c>
      <c r="C17" s="2" t="s">
        <v>60</v>
      </c>
      <c r="D17" s="2" t="s">
        <v>67</v>
      </c>
      <c r="E17" s="2" t="s">
        <v>68</v>
      </c>
      <c r="F17" s="3">
        <v>527704683.31999999</v>
      </c>
      <c r="G17" s="3">
        <v>618129262.87999988</v>
      </c>
      <c r="H17" s="3">
        <v>649601346.88</v>
      </c>
      <c r="I17" s="3">
        <v>1153621178.1800001</v>
      </c>
      <c r="J17" s="3">
        <v>90424579.559999883</v>
      </c>
      <c r="K17" s="3">
        <v>31472084.000000119</v>
      </c>
      <c r="L17" s="3">
        <v>504019831.30000007</v>
      </c>
      <c r="M17" s="8">
        <v>0.17135451402686619</v>
      </c>
      <c r="N17" s="8">
        <v>5.0915052708174313E-2</v>
      </c>
      <c r="O17" s="8">
        <v>0.77589098871296991</v>
      </c>
    </row>
    <row r="18" spans="1:15" ht="19.5" customHeight="1" x14ac:dyDescent="0.25">
      <c r="A18" s="2" t="s">
        <v>15</v>
      </c>
      <c r="B18" s="2" t="s">
        <v>45</v>
      </c>
      <c r="C18" s="2" t="s">
        <v>60</v>
      </c>
      <c r="D18" s="2" t="s">
        <v>69</v>
      </c>
      <c r="E18" s="2" t="s">
        <v>70</v>
      </c>
      <c r="F18" s="3">
        <v>1274206905.72</v>
      </c>
      <c r="G18" s="3">
        <v>1200314866.8099999</v>
      </c>
      <c r="H18" s="3">
        <v>1174763922.73</v>
      </c>
      <c r="I18" s="3">
        <v>2428800256.46</v>
      </c>
      <c r="J18" s="3">
        <v>-73892038.910000086</v>
      </c>
      <c r="K18" s="3">
        <v>-25550944.079999924</v>
      </c>
      <c r="L18" s="3">
        <v>1254036333.73</v>
      </c>
      <c r="M18" s="8">
        <v>-5.7990612496521377E-2</v>
      </c>
      <c r="N18" s="8">
        <v>-2.1286867959825484E-2</v>
      </c>
      <c r="O18" s="8">
        <v>1.0674794394568918</v>
      </c>
    </row>
    <row r="19" spans="1:15" ht="19.5" customHeight="1" x14ac:dyDescent="0.25">
      <c r="A19" s="2" t="s">
        <v>15</v>
      </c>
      <c r="B19" s="2" t="s">
        <v>45</v>
      </c>
      <c r="C19" s="2" t="s">
        <v>60</v>
      </c>
      <c r="D19" s="2" t="s">
        <v>71</v>
      </c>
      <c r="E19" s="2" t="s">
        <v>72</v>
      </c>
      <c r="F19" s="3">
        <v>63983996.560000002</v>
      </c>
      <c r="G19" s="3">
        <v>59655394.020000003</v>
      </c>
      <c r="H19" s="3">
        <v>52563440.119999997</v>
      </c>
      <c r="I19" s="3">
        <v>204881870.13</v>
      </c>
      <c r="J19" s="3">
        <v>-4328602.5399999991</v>
      </c>
      <c r="K19" s="3">
        <v>-7091953.900000006</v>
      </c>
      <c r="L19" s="3">
        <v>152318430.00999999</v>
      </c>
      <c r="M19" s="8">
        <v>-6.76513311565482E-2</v>
      </c>
      <c r="N19" s="8">
        <v>-0.118882022598365</v>
      </c>
      <c r="O19" s="8">
        <v>2.897801773671278</v>
      </c>
    </row>
    <row r="20" spans="1:15" ht="19.5" customHeight="1" x14ac:dyDescent="0.25">
      <c r="A20" s="2" t="s">
        <v>15</v>
      </c>
      <c r="B20" s="2" t="s">
        <v>45</v>
      </c>
      <c r="C20" s="2" t="s">
        <v>60</v>
      </c>
      <c r="D20" s="2" t="s">
        <v>73</v>
      </c>
      <c r="E20" s="2" t="s">
        <v>74</v>
      </c>
      <c r="F20" s="3">
        <v>129474717.29000001</v>
      </c>
      <c r="G20" s="3">
        <v>148012248.31999999</v>
      </c>
      <c r="H20" s="3">
        <v>102438513.67</v>
      </c>
      <c r="I20" s="3">
        <v>14587753.6</v>
      </c>
      <c r="J20" s="3">
        <v>18537531.029999986</v>
      </c>
      <c r="K20" s="3">
        <v>-45573734.649999991</v>
      </c>
      <c r="L20" s="3">
        <v>-87850760.070000008</v>
      </c>
      <c r="M20" s="8">
        <v>0.14317491026822826</v>
      </c>
      <c r="N20" s="8">
        <v>-0.30790515762905202</v>
      </c>
      <c r="O20" s="8">
        <v>-0.85759502869210269</v>
      </c>
    </row>
    <row r="21" spans="1:15" ht="19.5" customHeight="1" x14ac:dyDescent="0.25">
      <c r="A21" s="2" t="s">
        <v>15</v>
      </c>
      <c r="B21" s="2" t="s">
        <v>45</v>
      </c>
      <c r="C21" s="2" t="s">
        <v>60</v>
      </c>
      <c r="D21" s="2" t="s">
        <v>75</v>
      </c>
      <c r="E21" s="2" t="s">
        <v>76</v>
      </c>
      <c r="F21" s="3">
        <v>25917922.129999999</v>
      </c>
      <c r="G21" s="3">
        <v>20743416.75</v>
      </c>
      <c r="H21" s="3">
        <v>14796228</v>
      </c>
      <c r="I21" s="3">
        <v>17789693</v>
      </c>
      <c r="J21" s="3">
        <v>-5174505.379999999</v>
      </c>
      <c r="K21" s="3">
        <v>-5947188.75</v>
      </c>
      <c r="L21" s="3">
        <v>2993465</v>
      </c>
      <c r="M21" s="8">
        <v>-0.19964970008187921</v>
      </c>
      <c r="N21" s="8">
        <v>-0.28670246669946498</v>
      </c>
      <c r="O21" s="8">
        <v>0.20231271105041104</v>
      </c>
    </row>
    <row r="22" spans="1:15" ht="19.5" customHeight="1" x14ac:dyDescent="0.25">
      <c r="A22" s="2" t="s">
        <v>15</v>
      </c>
      <c r="B22" s="2" t="s">
        <v>45</v>
      </c>
      <c r="C22" s="2" t="s">
        <v>60</v>
      </c>
      <c r="D22" s="2" t="s">
        <v>77</v>
      </c>
      <c r="E22" s="2" t="s">
        <v>78</v>
      </c>
      <c r="F22" s="3">
        <v>153459959.08000001</v>
      </c>
      <c r="G22" s="3">
        <v>145511512.13999999</v>
      </c>
      <c r="H22" s="3">
        <v>117295406.14</v>
      </c>
      <c r="I22" s="3">
        <v>126745308</v>
      </c>
      <c r="J22" s="3">
        <v>-7948446.9400000274</v>
      </c>
      <c r="K22" s="3">
        <v>-28216105.999999985</v>
      </c>
      <c r="L22" s="3">
        <v>9449901.8599999994</v>
      </c>
      <c r="M22" s="8">
        <v>-5.1794924146020604E-2</v>
      </c>
      <c r="N22" s="8">
        <v>-0.19390978476570719</v>
      </c>
      <c r="O22" s="8">
        <v>8.0564978382196006E-2</v>
      </c>
    </row>
    <row r="23" spans="1:15" ht="19.5" customHeight="1" x14ac:dyDescent="0.25">
      <c r="A23" s="2" t="s">
        <v>15</v>
      </c>
      <c r="B23" s="2" t="s">
        <v>45</v>
      </c>
      <c r="C23" s="2" t="s">
        <v>60</v>
      </c>
      <c r="D23" s="2" t="s">
        <v>79</v>
      </c>
      <c r="E23" s="2" t="s">
        <v>80</v>
      </c>
      <c r="F23" s="3">
        <v>594399280.63</v>
      </c>
      <c r="G23" s="3">
        <v>518091206.75999999</v>
      </c>
      <c r="H23" s="3">
        <v>551569048.29999995</v>
      </c>
      <c r="I23" s="3">
        <v>690428803.14999998</v>
      </c>
      <c r="J23" s="3">
        <v>-76308073.870000005</v>
      </c>
      <c r="K23" s="3">
        <v>33477841.539999962</v>
      </c>
      <c r="L23" s="3">
        <v>138859754.85000002</v>
      </c>
      <c r="M23" s="8">
        <v>-0.12837847614674358</v>
      </c>
      <c r="N23" s="8">
        <v>6.4617660178718728E-2</v>
      </c>
      <c r="O23" s="8">
        <v>0.25175407372473479</v>
      </c>
    </row>
    <row r="24" spans="1:15" ht="19.5" customHeight="1" x14ac:dyDescent="0.25">
      <c r="A24" s="2" t="s">
        <v>15</v>
      </c>
      <c r="B24" s="2" t="s">
        <v>45</v>
      </c>
      <c r="C24" s="2" t="s">
        <v>60</v>
      </c>
      <c r="D24" s="2" t="s">
        <v>81</v>
      </c>
      <c r="E24" s="2" t="s">
        <v>82</v>
      </c>
      <c r="F24" s="3">
        <v>33086957.140000001</v>
      </c>
      <c r="G24" s="3">
        <v>69456717.429999992</v>
      </c>
      <c r="H24" s="3">
        <v>47794156.490000002</v>
      </c>
      <c r="I24" s="3">
        <v>111653591.92</v>
      </c>
      <c r="J24" s="3">
        <v>36369760.289999992</v>
      </c>
      <c r="K24" s="3">
        <v>-21662560.93999999</v>
      </c>
      <c r="L24" s="3">
        <v>63859435.43</v>
      </c>
      <c r="M24" s="8">
        <v>1.0992174389476057</v>
      </c>
      <c r="N24" s="8">
        <v>-0.3118857576566586</v>
      </c>
      <c r="O24" s="8">
        <v>1.3361347938709063</v>
      </c>
    </row>
    <row r="25" spans="1:15" ht="19.5" customHeight="1" x14ac:dyDescent="0.25">
      <c r="A25" s="2" t="s">
        <v>15</v>
      </c>
      <c r="B25" s="2" t="s">
        <v>45</v>
      </c>
      <c r="C25" s="2" t="s">
        <v>60</v>
      </c>
      <c r="D25" s="2" t="s">
        <v>83</v>
      </c>
      <c r="E25" s="2" t="s">
        <v>84</v>
      </c>
      <c r="F25" s="3">
        <v>1353821</v>
      </c>
      <c r="G25" s="3">
        <v>1211793.3500000001</v>
      </c>
      <c r="H25" s="3">
        <v>548766.25</v>
      </c>
      <c r="I25" s="3">
        <v>2019954.6</v>
      </c>
      <c r="J25" s="3">
        <v>-142027.64999999991</v>
      </c>
      <c r="K25" s="3">
        <v>-663027.10000000009</v>
      </c>
      <c r="L25" s="3">
        <v>1471188.35</v>
      </c>
      <c r="M25" s="8">
        <v>-0.10490873608844886</v>
      </c>
      <c r="N25" s="8">
        <v>-0.54714535279468235</v>
      </c>
      <c r="O25" s="8">
        <v>2.6809016589485961</v>
      </c>
    </row>
    <row r="26" spans="1:15" ht="19.5" customHeight="1" x14ac:dyDescent="0.25">
      <c r="A26" s="2" t="s">
        <v>15</v>
      </c>
      <c r="B26" s="2" t="s">
        <v>45</v>
      </c>
      <c r="C26" s="2" t="s">
        <v>60</v>
      </c>
      <c r="D26" s="2" t="s">
        <v>85</v>
      </c>
      <c r="E26" s="2" t="s">
        <v>86</v>
      </c>
      <c r="F26" s="3">
        <v>17689027.399999999</v>
      </c>
      <c r="G26" s="3">
        <v>14161874.98</v>
      </c>
      <c r="H26" s="3">
        <v>12531601.960000001</v>
      </c>
      <c r="I26" s="3">
        <v>24047586.82</v>
      </c>
      <c r="J26" s="3">
        <v>-3527152.4199999981</v>
      </c>
      <c r="K26" s="3">
        <v>-1630273.0199999996</v>
      </c>
      <c r="L26" s="3">
        <v>11515984.859999999</v>
      </c>
      <c r="M26" s="8">
        <v>-0.19939775886151878</v>
      </c>
      <c r="N26" s="8">
        <v>-0.11511703233521975</v>
      </c>
      <c r="O26" s="8">
        <v>0.91895552514021905</v>
      </c>
    </row>
    <row r="27" spans="1:15" ht="19.5" customHeight="1" x14ac:dyDescent="0.25">
      <c r="A27" s="2" t="s">
        <v>15</v>
      </c>
      <c r="B27" s="2" t="s">
        <v>45</v>
      </c>
      <c r="C27" s="2" t="s">
        <v>60</v>
      </c>
      <c r="D27" s="2" t="s">
        <v>190</v>
      </c>
      <c r="E27" s="2" t="s">
        <v>191</v>
      </c>
      <c r="F27" s="3">
        <v>0</v>
      </c>
      <c r="G27" s="3">
        <v>0</v>
      </c>
      <c r="H27" s="3">
        <v>4147201.5</v>
      </c>
      <c r="I27" s="3">
        <v>18612317</v>
      </c>
      <c r="J27" s="3">
        <v>0</v>
      </c>
      <c r="K27" s="3">
        <v>4147201.5</v>
      </c>
      <c r="L27" s="3">
        <v>14465115.5</v>
      </c>
      <c r="M27" s="8" t="s">
        <v>193</v>
      </c>
      <c r="N27" s="8" t="s">
        <v>193</v>
      </c>
      <c r="O27" s="8">
        <v>3.4879220361007297</v>
      </c>
    </row>
    <row r="28" spans="1:15" ht="19.5" customHeight="1" x14ac:dyDescent="0.25">
      <c r="A28" s="2" t="s">
        <v>15</v>
      </c>
      <c r="B28" s="2" t="s">
        <v>45</v>
      </c>
      <c r="C28" s="2" t="s">
        <v>60</v>
      </c>
      <c r="D28" s="2" t="s">
        <v>87</v>
      </c>
      <c r="E28" s="2" t="s">
        <v>88</v>
      </c>
      <c r="F28" s="3">
        <v>0</v>
      </c>
      <c r="G28" s="3">
        <v>0</v>
      </c>
      <c r="H28" s="3">
        <v>0</v>
      </c>
      <c r="I28" s="3">
        <v>2118317.4</v>
      </c>
      <c r="J28" s="3">
        <v>0</v>
      </c>
      <c r="K28" s="3">
        <v>0</v>
      </c>
      <c r="L28" s="3">
        <v>2118317.4</v>
      </c>
      <c r="M28" s="8" t="s">
        <v>193</v>
      </c>
      <c r="N28" s="8" t="s">
        <v>193</v>
      </c>
      <c r="O28" s="8" t="s">
        <v>193</v>
      </c>
    </row>
    <row r="29" spans="1:15" ht="19.5" customHeight="1" x14ac:dyDescent="0.25">
      <c r="A29" s="2" t="s">
        <v>15</v>
      </c>
      <c r="B29" s="2" t="s">
        <v>45</v>
      </c>
      <c r="C29" s="2" t="s">
        <v>60</v>
      </c>
      <c r="D29" s="2" t="s">
        <v>89</v>
      </c>
      <c r="E29" s="2" t="s">
        <v>90</v>
      </c>
      <c r="F29" s="3">
        <v>4572534.79</v>
      </c>
      <c r="G29" s="3">
        <v>5159524</v>
      </c>
      <c r="H29" s="3">
        <v>5496700.04</v>
      </c>
      <c r="I29" s="3">
        <v>9235545.0899999999</v>
      </c>
      <c r="J29" s="3">
        <v>586989.21</v>
      </c>
      <c r="K29" s="3">
        <v>337176.04000000004</v>
      </c>
      <c r="L29" s="3">
        <v>3738845.05</v>
      </c>
      <c r="M29" s="8">
        <v>0.12837282534924133</v>
      </c>
      <c r="N29" s="8">
        <v>6.5350222229802579E-2</v>
      </c>
      <c r="O29" s="8">
        <v>0.68019812301782423</v>
      </c>
    </row>
    <row r="30" spans="1:15" ht="19.5" customHeight="1" x14ac:dyDescent="0.25">
      <c r="A30" s="2" t="s">
        <v>15</v>
      </c>
      <c r="B30" s="2" t="s">
        <v>45</v>
      </c>
      <c r="C30" s="2" t="s">
        <v>60</v>
      </c>
      <c r="D30" s="2" t="s">
        <v>91</v>
      </c>
      <c r="E30" s="2" t="s">
        <v>92</v>
      </c>
      <c r="F30" s="3">
        <v>98533781.180000007</v>
      </c>
      <c r="G30" s="3">
        <v>92625892.329999998</v>
      </c>
      <c r="H30" s="3">
        <v>102208557.38</v>
      </c>
      <c r="I30" s="3">
        <v>129245181.23</v>
      </c>
      <c r="J30" s="3">
        <v>-5907888.8500000089</v>
      </c>
      <c r="K30" s="3">
        <v>9582665.049999997</v>
      </c>
      <c r="L30" s="3">
        <v>27036623.850000009</v>
      </c>
      <c r="M30" s="8">
        <v>-5.9958004039320945E-2</v>
      </c>
      <c r="N30" s="8">
        <v>0.1034555760700222</v>
      </c>
      <c r="O30" s="8">
        <v>0.26452407257330579</v>
      </c>
    </row>
    <row r="31" spans="1:15" ht="19.5" customHeight="1" x14ac:dyDescent="0.25">
      <c r="A31" s="2" t="s">
        <v>17</v>
      </c>
      <c r="B31" s="2" t="s">
        <v>6</v>
      </c>
      <c r="C31" s="2" t="s">
        <v>93</v>
      </c>
      <c r="D31" s="2" t="s">
        <v>94</v>
      </c>
      <c r="E31" s="2" t="s">
        <v>95</v>
      </c>
      <c r="F31" s="3">
        <v>13612.22</v>
      </c>
      <c r="G31" s="3">
        <v>17555.5</v>
      </c>
      <c r="H31" s="3">
        <v>19658.47</v>
      </c>
      <c r="I31" s="3">
        <v>140000</v>
      </c>
      <c r="J31" s="3">
        <v>3943.2800000000007</v>
      </c>
      <c r="K31" s="3">
        <v>2102.9700000000012</v>
      </c>
      <c r="L31" s="3">
        <v>120341.53</v>
      </c>
      <c r="M31" s="8">
        <v>0.28968676674341154</v>
      </c>
      <c r="N31" s="8">
        <v>0.11978980946142248</v>
      </c>
      <c r="O31" s="8">
        <v>6.1216122109197713</v>
      </c>
    </row>
    <row r="32" spans="1:15" ht="19.5" customHeight="1" x14ac:dyDescent="0.25">
      <c r="A32" s="2" t="s">
        <v>17</v>
      </c>
      <c r="B32" s="2" t="s">
        <v>6</v>
      </c>
      <c r="C32" s="2" t="s">
        <v>7</v>
      </c>
      <c r="D32" s="2" t="s">
        <v>96</v>
      </c>
      <c r="E32" s="2" t="s">
        <v>97</v>
      </c>
      <c r="F32" s="3">
        <v>0</v>
      </c>
      <c r="G32" s="3">
        <v>3666288.02</v>
      </c>
      <c r="H32" s="3">
        <v>189099.22</v>
      </c>
      <c r="I32" s="3">
        <v>0</v>
      </c>
      <c r="J32" s="3">
        <v>3666288.02</v>
      </c>
      <c r="K32" s="3">
        <v>-3477188.8</v>
      </c>
      <c r="L32" s="3">
        <v>-189099.22</v>
      </c>
      <c r="M32" s="8" t="s">
        <v>193</v>
      </c>
      <c r="N32" s="8">
        <v>-0.9484221591515879</v>
      </c>
      <c r="O32" s="8">
        <v>-1</v>
      </c>
    </row>
    <row r="33" spans="1:15" ht="19.5" customHeight="1" x14ac:dyDescent="0.25">
      <c r="A33" s="2" t="s">
        <v>17</v>
      </c>
      <c r="B33" s="2" t="s">
        <v>6</v>
      </c>
      <c r="C33" s="2" t="s">
        <v>98</v>
      </c>
      <c r="D33" s="2" t="s">
        <v>99</v>
      </c>
      <c r="E33" s="2" t="s">
        <v>100</v>
      </c>
      <c r="F33" s="3">
        <v>1670874.18</v>
      </c>
      <c r="G33" s="3">
        <v>1867292.09</v>
      </c>
      <c r="H33" s="3">
        <v>1478665.68</v>
      </c>
      <c r="I33" s="3">
        <v>2000000</v>
      </c>
      <c r="J33" s="3">
        <v>196417.91000000015</v>
      </c>
      <c r="K33" s="3">
        <v>-388626.41000000015</v>
      </c>
      <c r="L33" s="3">
        <v>521334.32000000007</v>
      </c>
      <c r="M33" s="8">
        <v>0.11755398003696493</v>
      </c>
      <c r="N33" s="8">
        <v>-0.20812298840723953</v>
      </c>
      <c r="O33" s="8">
        <v>0.35257078530422103</v>
      </c>
    </row>
    <row r="34" spans="1:15" ht="19.5" customHeight="1" x14ac:dyDescent="0.25">
      <c r="A34" s="2" t="s">
        <v>17</v>
      </c>
      <c r="B34" s="2" t="s">
        <v>6</v>
      </c>
      <c r="C34" s="2" t="s">
        <v>18</v>
      </c>
      <c r="D34" s="2" t="s">
        <v>101</v>
      </c>
      <c r="E34" s="2" t="s">
        <v>102</v>
      </c>
      <c r="F34" s="3">
        <v>0</v>
      </c>
      <c r="G34" s="3">
        <v>0</v>
      </c>
      <c r="H34" s="3">
        <v>76500</v>
      </c>
      <c r="I34" s="3">
        <v>100500</v>
      </c>
      <c r="J34" s="3">
        <v>0</v>
      </c>
      <c r="K34" s="3">
        <v>76500</v>
      </c>
      <c r="L34" s="3">
        <v>24000</v>
      </c>
      <c r="M34" s="8" t="s">
        <v>193</v>
      </c>
      <c r="N34" s="8" t="s">
        <v>193</v>
      </c>
      <c r="O34" s="8">
        <v>0.31372549019607843</v>
      </c>
    </row>
    <row r="35" spans="1:15" ht="19.5" customHeight="1" x14ac:dyDescent="0.25">
      <c r="A35" s="2" t="s">
        <v>17</v>
      </c>
      <c r="B35" s="2" t="s">
        <v>6</v>
      </c>
      <c r="C35" s="2" t="s">
        <v>19</v>
      </c>
      <c r="D35" s="2" t="s">
        <v>103</v>
      </c>
      <c r="E35" s="2" t="s">
        <v>104</v>
      </c>
      <c r="F35" s="3">
        <v>0</v>
      </c>
      <c r="G35" s="3">
        <v>0</v>
      </c>
      <c r="H35" s="3">
        <v>236572.83</v>
      </c>
      <c r="I35" s="3">
        <v>372000</v>
      </c>
      <c r="J35" s="3">
        <v>0</v>
      </c>
      <c r="K35" s="3">
        <v>236572.83</v>
      </c>
      <c r="L35" s="3">
        <v>135427.17000000001</v>
      </c>
      <c r="M35" s="8" t="s">
        <v>193</v>
      </c>
      <c r="N35" s="8" t="s">
        <v>193</v>
      </c>
      <c r="O35" s="8">
        <v>0.57245445303249753</v>
      </c>
    </row>
    <row r="36" spans="1:15" ht="19.5" customHeight="1" x14ac:dyDescent="0.25">
      <c r="A36" s="2" t="s">
        <v>17</v>
      </c>
      <c r="B36" s="2" t="s">
        <v>8</v>
      </c>
      <c r="C36" s="2" t="s">
        <v>105</v>
      </c>
      <c r="D36" s="2" t="s">
        <v>106</v>
      </c>
      <c r="E36" s="2" t="s">
        <v>107</v>
      </c>
      <c r="F36" s="3">
        <v>216506.5</v>
      </c>
      <c r="G36" s="3">
        <v>219551.22</v>
      </c>
      <c r="H36" s="3">
        <v>83609.95</v>
      </c>
      <c r="I36" s="3">
        <v>500000</v>
      </c>
      <c r="J36" s="3">
        <v>3044.7200000000012</v>
      </c>
      <c r="K36" s="3">
        <v>-135941.27000000002</v>
      </c>
      <c r="L36" s="3">
        <v>416390.05</v>
      </c>
      <c r="M36" s="8">
        <v>1.4062949611212572E-2</v>
      </c>
      <c r="N36" s="8">
        <v>-0.61917793032532453</v>
      </c>
      <c r="O36" s="8">
        <v>4.980149491776996</v>
      </c>
    </row>
    <row r="37" spans="1:15" ht="19.5" customHeight="1" x14ac:dyDescent="0.25">
      <c r="A37" s="2" t="s">
        <v>17</v>
      </c>
      <c r="B37" s="2" t="s">
        <v>8</v>
      </c>
      <c r="C37" s="2" t="s">
        <v>108</v>
      </c>
      <c r="D37" s="2" t="s">
        <v>109</v>
      </c>
      <c r="E37" s="2" t="s">
        <v>110</v>
      </c>
      <c r="F37" s="3">
        <v>22107.8</v>
      </c>
      <c r="G37" s="3">
        <v>20910.22</v>
      </c>
      <c r="H37" s="3">
        <v>22923.65</v>
      </c>
      <c r="I37" s="3">
        <v>200000</v>
      </c>
      <c r="J37" s="3">
        <v>-1197.5799999999981</v>
      </c>
      <c r="K37" s="3">
        <v>2013.4300000000003</v>
      </c>
      <c r="L37" s="3">
        <v>177076.35</v>
      </c>
      <c r="M37" s="8">
        <v>-5.417002144039651E-2</v>
      </c>
      <c r="N37" s="8">
        <v>9.6289278639823062E-2</v>
      </c>
      <c r="O37" s="8">
        <v>7.724614099412614</v>
      </c>
    </row>
    <row r="38" spans="1:15" ht="19.5" customHeight="1" x14ac:dyDescent="0.25">
      <c r="A38" s="2" t="s">
        <v>17</v>
      </c>
      <c r="B38" s="2" t="s">
        <v>8</v>
      </c>
      <c r="C38" s="2" t="s">
        <v>20</v>
      </c>
      <c r="D38" s="2" t="s">
        <v>111</v>
      </c>
      <c r="E38" s="2" t="s">
        <v>112</v>
      </c>
      <c r="F38" s="3">
        <v>703308.24</v>
      </c>
      <c r="G38" s="3">
        <v>51843.82</v>
      </c>
      <c r="H38" s="3">
        <v>11800.31</v>
      </c>
      <c r="I38" s="3">
        <v>300000</v>
      </c>
      <c r="J38" s="3">
        <v>-651464.42000000004</v>
      </c>
      <c r="K38" s="3">
        <v>-40043.51</v>
      </c>
      <c r="L38" s="3">
        <v>288199.69</v>
      </c>
      <c r="M38" s="8">
        <v>-0.92628577762717523</v>
      </c>
      <c r="N38" s="8">
        <v>-0.77238733565543582</v>
      </c>
      <c r="O38" s="8">
        <v>24.42306091958601</v>
      </c>
    </row>
    <row r="39" spans="1:15" ht="19.5" customHeight="1" x14ac:dyDescent="0.25">
      <c r="A39" s="2" t="s">
        <v>17</v>
      </c>
      <c r="B39" s="2" t="s">
        <v>8</v>
      </c>
      <c r="C39" s="2" t="s">
        <v>20</v>
      </c>
      <c r="D39" s="2" t="s">
        <v>113</v>
      </c>
      <c r="E39" s="2" t="s">
        <v>114</v>
      </c>
      <c r="F39" s="3">
        <v>159154.67000000001</v>
      </c>
      <c r="G39" s="3">
        <v>146736.49</v>
      </c>
      <c r="H39" s="3">
        <v>139559.94</v>
      </c>
      <c r="I39" s="3">
        <v>181013</v>
      </c>
      <c r="J39" s="3">
        <v>-12418.180000000022</v>
      </c>
      <c r="K39" s="3">
        <v>-7176.5499999999884</v>
      </c>
      <c r="L39" s="3">
        <v>41453.06</v>
      </c>
      <c r="M39" s="8">
        <v>-7.8025860001469161E-2</v>
      </c>
      <c r="N39" s="8">
        <v>-4.8907739308743148E-2</v>
      </c>
      <c r="O39" s="8">
        <v>0.29702692620819415</v>
      </c>
    </row>
    <row r="40" spans="1:15" ht="19.5" customHeight="1" x14ac:dyDescent="0.25">
      <c r="A40" s="2" t="s">
        <v>17</v>
      </c>
      <c r="B40" s="2" t="s">
        <v>8</v>
      </c>
      <c r="C40" s="2" t="s">
        <v>20</v>
      </c>
      <c r="D40" s="2" t="s">
        <v>115</v>
      </c>
      <c r="E40" s="2" t="s">
        <v>116</v>
      </c>
      <c r="F40" s="3">
        <v>3234866.65</v>
      </c>
      <c r="G40" s="3">
        <v>4178330.6700000004</v>
      </c>
      <c r="H40" s="3">
        <v>3966851.22</v>
      </c>
      <c r="I40" s="3">
        <v>5000000</v>
      </c>
      <c r="J40" s="3">
        <v>943464.02000000048</v>
      </c>
      <c r="K40" s="3">
        <v>-211479.45000000019</v>
      </c>
      <c r="L40" s="3">
        <v>1033148.7799999998</v>
      </c>
      <c r="M40" s="8">
        <v>0.29165468690958263</v>
      </c>
      <c r="N40" s="8">
        <v>-5.0613382880010382E-2</v>
      </c>
      <c r="O40" s="8">
        <v>0.26044555812708281</v>
      </c>
    </row>
    <row r="41" spans="1:15" ht="19.5" customHeight="1" x14ac:dyDescent="0.25">
      <c r="A41" s="2" t="s">
        <v>17</v>
      </c>
      <c r="B41" s="2" t="s">
        <v>8</v>
      </c>
      <c r="C41" s="2" t="s">
        <v>20</v>
      </c>
      <c r="D41" s="2" t="s">
        <v>117</v>
      </c>
      <c r="E41" s="2" t="s">
        <v>118</v>
      </c>
      <c r="F41" s="3">
        <v>6050435.1500000004</v>
      </c>
      <c r="G41" s="3">
        <v>5585623.2199999997</v>
      </c>
      <c r="H41" s="3">
        <v>5808779.6399999997</v>
      </c>
      <c r="I41" s="3">
        <v>6393057</v>
      </c>
      <c r="J41" s="3">
        <v>-464811.93000000063</v>
      </c>
      <c r="K41" s="3">
        <v>223156.41999999993</v>
      </c>
      <c r="L41" s="3">
        <v>584277.36000000034</v>
      </c>
      <c r="M41" s="8">
        <v>-7.6822892647647079E-2</v>
      </c>
      <c r="N41" s="8">
        <v>3.9951928587120156E-2</v>
      </c>
      <c r="O41" s="8">
        <v>0.10058521689764088</v>
      </c>
    </row>
    <row r="42" spans="1:15" ht="19.5" customHeight="1" x14ac:dyDescent="0.25">
      <c r="A42" s="2" t="s">
        <v>17</v>
      </c>
      <c r="B42" s="2" t="s">
        <v>8</v>
      </c>
      <c r="C42" s="2" t="s">
        <v>20</v>
      </c>
      <c r="D42" s="2" t="s">
        <v>119</v>
      </c>
      <c r="E42" s="2" t="s">
        <v>120</v>
      </c>
      <c r="F42" s="3">
        <v>142553.54999999999</v>
      </c>
      <c r="G42" s="3">
        <v>176379.41</v>
      </c>
      <c r="H42" s="3">
        <v>128864.05</v>
      </c>
      <c r="I42" s="3">
        <v>225000</v>
      </c>
      <c r="J42" s="3">
        <v>33825.860000000015</v>
      </c>
      <c r="K42" s="3">
        <v>-47515.360000000001</v>
      </c>
      <c r="L42" s="3">
        <v>96135.95</v>
      </c>
      <c r="M42" s="8">
        <v>0.23728528682730121</v>
      </c>
      <c r="N42" s="8">
        <v>-0.26939289569003544</v>
      </c>
      <c r="O42" s="8">
        <v>0.74602614150339064</v>
      </c>
    </row>
    <row r="43" spans="1:15" ht="19.5" customHeight="1" x14ac:dyDescent="0.25">
      <c r="A43" s="2" t="s">
        <v>17</v>
      </c>
      <c r="B43" s="2" t="s">
        <v>8</v>
      </c>
      <c r="C43" s="2" t="s">
        <v>121</v>
      </c>
      <c r="D43" s="2" t="s">
        <v>122</v>
      </c>
      <c r="E43" s="2" t="s">
        <v>123</v>
      </c>
      <c r="F43" s="3">
        <v>18272596.760000002</v>
      </c>
      <c r="G43" s="3">
        <v>13100288.01</v>
      </c>
      <c r="H43" s="3">
        <v>16129596.619999999</v>
      </c>
      <c r="I43" s="3">
        <v>30200000</v>
      </c>
      <c r="J43" s="3">
        <v>-5172308.7500000019</v>
      </c>
      <c r="K43" s="3">
        <v>3029308.6099999994</v>
      </c>
      <c r="L43" s="3">
        <v>14070403.380000001</v>
      </c>
      <c r="M43" s="8">
        <v>-0.28306369466449066</v>
      </c>
      <c r="N43" s="8">
        <v>0.23123984813827003</v>
      </c>
      <c r="O43" s="8">
        <v>0.87233448619250109</v>
      </c>
    </row>
    <row r="44" spans="1:15" ht="19.5" customHeight="1" x14ac:dyDescent="0.25">
      <c r="A44" s="2" t="s">
        <v>17</v>
      </c>
      <c r="B44" s="2" t="s">
        <v>12</v>
      </c>
      <c r="C44" s="2" t="s">
        <v>124</v>
      </c>
      <c r="D44" s="2" t="s">
        <v>125</v>
      </c>
      <c r="E44" s="2" t="s">
        <v>126</v>
      </c>
      <c r="F44" s="3">
        <v>546967.05000000005</v>
      </c>
      <c r="G44" s="3">
        <v>320649.24</v>
      </c>
      <c r="H44" s="3">
        <v>435011.64</v>
      </c>
      <c r="I44" s="3">
        <v>400000</v>
      </c>
      <c r="J44" s="3">
        <v>-226317.81000000006</v>
      </c>
      <c r="K44" s="3">
        <v>114362.40000000002</v>
      </c>
      <c r="L44" s="3">
        <v>-35011.640000000014</v>
      </c>
      <c r="M44" s="8">
        <v>-0.41376863560611199</v>
      </c>
      <c r="N44" s="8">
        <v>0.35665888370731835</v>
      </c>
      <c r="O44" s="8">
        <v>-8.0484375084767912E-2</v>
      </c>
    </row>
    <row r="45" spans="1:15" ht="19.5" customHeight="1" x14ac:dyDescent="0.25">
      <c r="A45" s="2" t="s">
        <v>17</v>
      </c>
      <c r="B45" s="2" t="s">
        <v>12</v>
      </c>
      <c r="C45" s="2" t="s">
        <v>127</v>
      </c>
      <c r="D45" s="2" t="s">
        <v>128</v>
      </c>
      <c r="E45" s="2" t="s">
        <v>129</v>
      </c>
      <c r="F45" s="3">
        <v>2389266.09</v>
      </c>
      <c r="G45" s="3">
        <v>2413977.27</v>
      </c>
      <c r="H45" s="3">
        <v>2524589.6800000002</v>
      </c>
      <c r="I45" s="3">
        <v>2700000</v>
      </c>
      <c r="J45" s="3">
        <v>24711.180000000168</v>
      </c>
      <c r="K45" s="3">
        <v>110612.41000000015</v>
      </c>
      <c r="L45" s="3">
        <v>175410.31999999983</v>
      </c>
      <c r="M45" s="8">
        <v>1.0342581809295259E-2</v>
      </c>
      <c r="N45" s="8">
        <v>4.5821645205466277E-2</v>
      </c>
      <c r="O45" s="8">
        <v>6.9480724487473777E-2</v>
      </c>
    </row>
    <row r="46" spans="1:15" ht="19.5" customHeight="1" x14ac:dyDescent="0.25">
      <c r="A46" s="2" t="s">
        <v>17</v>
      </c>
      <c r="B46" s="2" t="s">
        <v>9</v>
      </c>
      <c r="C46" s="2" t="s">
        <v>9</v>
      </c>
      <c r="D46" s="2" t="s">
        <v>130</v>
      </c>
      <c r="E46" s="2" t="s">
        <v>131</v>
      </c>
      <c r="F46" s="3">
        <v>0</v>
      </c>
      <c r="G46" s="3">
        <v>32200000</v>
      </c>
      <c r="H46" s="3">
        <v>50000000</v>
      </c>
      <c r="I46" s="3">
        <v>50000000</v>
      </c>
      <c r="J46" s="3">
        <v>32200000</v>
      </c>
      <c r="K46" s="3">
        <v>17800000</v>
      </c>
      <c r="L46" s="3">
        <v>0</v>
      </c>
      <c r="M46" s="8" t="s">
        <v>193</v>
      </c>
      <c r="N46" s="8">
        <v>0.55279503105590067</v>
      </c>
      <c r="O46" s="8">
        <v>0</v>
      </c>
    </row>
    <row r="47" spans="1:15" ht="19.5" customHeight="1" x14ac:dyDescent="0.25">
      <c r="A47" s="2" t="s">
        <v>17</v>
      </c>
      <c r="B47" s="2" t="s">
        <v>10</v>
      </c>
      <c r="C47" s="2" t="s">
        <v>132</v>
      </c>
      <c r="D47" s="2" t="s">
        <v>133</v>
      </c>
      <c r="E47" s="2" t="s">
        <v>134</v>
      </c>
      <c r="F47" s="3">
        <v>1515135.37</v>
      </c>
      <c r="G47" s="3">
        <v>1795404.8</v>
      </c>
      <c r="H47" s="3">
        <v>1725451.82</v>
      </c>
      <c r="I47" s="3">
        <v>1885000</v>
      </c>
      <c r="J47" s="3">
        <v>280269.42999999993</v>
      </c>
      <c r="K47" s="3">
        <v>-69952.979999999981</v>
      </c>
      <c r="L47" s="3">
        <v>159548.17999999993</v>
      </c>
      <c r="M47" s="8">
        <v>0.18497979490769856</v>
      </c>
      <c r="N47" s="8">
        <v>-3.8962232918169803E-2</v>
      </c>
      <c r="O47" s="8">
        <v>9.2467479039779921E-2</v>
      </c>
    </row>
    <row r="48" spans="1:15" ht="19.5" customHeight="1" x14ac:dyDescent="0.25">
      <c r="A48" s="2" t="s">
        <v>17</v>
      </c>
      <c r="B48" s="2" t="s">
        <v>10</v>
      </c>
      <c r="C48" s="2" t="s">
        <v>135</v>
      </c>
      <c r="D48" s="2" t="s">
        <v>136</v>
      </c>
      <c r="E48" s="2" t="s">
        <v>137</v>
      </c>
      <c r="F48" s="3">
        <v>0</v>
      </c>
      <c r="G48" s="3">
        <v>0</v>
      </c>
      <c r="H48" s="3">
        <v>0</v>
      </c>
      <c r="I48" s="3">
        <v>50000</v>
      </c>
      <c r="J48" s="3">
        <v>0</v>
      </c>
      <c r="K48" s="3">
        <v>0</v>
      </c>
      <c r="L48" s="3">
        <v>50000</v>
      </c>
      <c r="M48" s="8" t="s">
        <v>193</v>
      </c>
      <c r="N48" s="8" t="s">
        <v>193</v>
      </c>
      <c r="O48" s="8" t="s">
        <v>193</v>
      </c>
    </row>
    <row r="49" spans="1:15" ht="19.5" customHeight="1" x14ac:dyDescent="0.25">
      <c r="A49" s="2" t="s">
        <v>17</v>
      </c>
      <c r="B49" s="2" t="s">
        <v>14</v>
      </c>
      <c r="C49" s="2" t="s">
        <v>138</v>
      </c>
      <c r="D49" s="2" t="s">
        <v>139</v>
      </c>
      <c r="E49" s="2" t="s">
        <v>140</v>
      </c>
      <c r="F49" s="3">
        <v>1574826.26</v>
      </c>
      <c r="G49" s="3">
        <v>1578189.59</v>
      </c>
      <c r="H49" s="3">
        <v>0</v>
      </c>
      <c r="I49" s="3">
        <v>0</v>
      </c>
      <c r="J49" s="3">
        <v>3363.3300000000745</v>
      </c>
      <c r="K49" s="3">
        <v>-1578189.59</v>
      </c>
      <c r="L49" s="3">
        <v>0</v>
      </c>
      <c r="M49" s="8">
        <v>2.1356832086354416E-3</v>
      </c>
      <c r="N49" s="8">
        <v>-1</v>
      </c>
      <c r="O49" s="8" t="s">
        <v>193</v>
      </c>
    </row>
    <row r="50" spans="1:15" ht="19.5" customHeight="1" x14ac:dyDescent="0.25">
      <c r="A50" s="2" t="s">
        <v>17</v>
      </c>
      <c r="B50" s="2" t="s">
        <v>14</v>
      </c>
      <c r="C50" s="2" t="s">
        <v>138</v>
      </c>
      <c r="D50" s="2" t="s">
        <v>141</v>
      </c>
      <c r="E50" s="2" t="s">
        <v>142</v>
      </c>
      <c r="F50" s="3">
        <v>100746460.7</v>
      </c>
      <c r="G50" s="3">
        <v>97335591.000000015</v>
      </c>
      <c r="H50" s="3">
        <v>103024302.45999999</v>
      </c>
      <c r="I50" s="3">
        <v>128217509</v>
      </c>
      <c r="J50" s="3">
        <v>-3410869.6999999881</v>
      </c>
      <c r="K50" s="3">
        <v>5688711.4599999785</v>
      </c>
      <c r="L50" s="3">
        <v>25193206.540000007</v>
      </c>
      <c r="M50" s="8">
        <v>-3.3855975448673914E-2</v>
      </c>
      <c r="N50" s="8">
        <v>5.8444310057150339E-2</v>
      </c>
      <c r="O50" s="8">
        <v>0.24453654078154496</v>
      </c>
    </row>
    <row r="51" spans="1:15" ht="19.5" customHeight="1" x14ac:dyDescent="0.25">
      <c r="A51" s="2" t="s">
        <v>17</v>
      </c>
      <c r="B51" s="2" t="s">
        <v>14</v>
      </c>
      <c r="C51" s="2" t="s">
        <v>138</v>
      </c>
      <c r="D51" s="2" t="s">
        <v>143</v>
      </c>
      <c r="E51" s="2" t="s">
        <v>144</v>
      </c>
      <c r="F51" s="3">
        <v>4234486.68</v>
      </c>
      <c r="G51" s="3">
        <v>4773794.0600000005</v>
      </c>
      <c r="H51" s="3">
        <v>156189.42000000001</v>
      </c>
      <c r="I51" s="3">
        <v>0</v>
      </c>
      <c r="J51" s="3">
        <v>539307.38000000082</v>
      </c>
      <c r="K51" s="3">
        <v>-4617604.6400000006</v>
      </c>
      <c r="L51" s="3">
        <v>-156189.42000000001</v>
      </c>
      <c r="M51" s="8">
        <v>0.12736074541153131</v>
      </c>
      <c r="N51" s="8">
        <v>-0.96728191077434122</v>
      </c>
      <c r="O51" s="8">
        <v>-1</v>
      </c>
    </row>
    <row r="52" spans="1:15" ht="19.5" customHeight="1" x14ac:dyDescent="0.25">
      <c r="A52" s="2" t="s">
        <v>17</v>
      </c>
      <c r="B52" s="2" t="s">
        <v>14</v>
      </c>
      <c r="C52" s="2" t="s">
        <v>138</v>
      </c>
      <c r="D52" s="2" t="s">
        <v>145</v>
      </c>
      <c r="E52" s="2" t="s">
        <v>146</v>
      </c>
      <c r="F52" s="3">
        <v>101700</v>
      </c>
      <c r="G52" s="3">
        <v>66406.259999999995</v>
      </c>
      <c r="H52" s="3">
        <v>69188.740000000005</v>
      </c>
      <c r="I52" s="3">
        <v>200000</v>
      </c>
      <c r="J52" s="3">
        <v>-35293.740000000005</v>
      </c>
      <c r="K52" s="3">
        <v>2782.4800000000105</v>
      </c>
      <c r="L52" s="3">
        <v>130811.26</v>
      </c>
      <c r="M52" s="8">
        <v>-0.34703775811209447</v>
      </c>
      <c r="N52" s="8">
        <v>4.1900868984339867E-2</v>
      </c>
      <c r="O52" s="8">
        <v>1.890643766601328</v>
      </c>
    </row>
    <row r="53" spans="1:15" ht="19.5" customHeight="1" x14ac:dyDescent="0.25">
      <c r="A53" s="2" t="s">
        <v>17</v>
      </c>
      <c r="B53" s="2" t="s">
        <v>14</v>
      </c>
      <c r="C53" s="2" t="s">
        <v>138</v>
      </c>
      <c r="D53" s="2" t="s">
        <v>147</v>
      </c>
      <c r="E53" s="2" t="s">
        <v>148</v>
      </c>
      <c r="F53" s="3">
        <v>313139306.60000002</v>
      </c>
      <c r="G53" s="3">
        <v>267293013.84999999</v>
      </c>
      <c r="H53" s="3">
        <v>269460686.25</v>
      </c>
      <c r="I53" s="3">
        <v>350978318</v>
      </c>
      <c r="J53" s="3">
        <v>-45846292.75000003</v>
      </c>
      <c r="K53" s="3">
        <v>2167672.400000006</v>
      </c>
      <c r="L53" s="3">
        <v>81517631.75</v>
      </c>
      <c r="M53" s="8">
        <v>-0.14640861681591277</v>
      </c>
      <c r="N53" s="8">
        <v>8.1097233660452073E-3</v>
      </c>
      <c r="O53" s="8">
        <v>0.302521428578155</v>
      </c>
    </row>
    <row r="54" spans="1:15" ht="19.5" customHeight="1" x14ac:dyDescent="0.25">
      <c r="A54" s="2" t="s">
        <v>17</v>
      </c>
      <c r="B54" s="2" t="s">
        <v>14</v>
      </c>
      <c r="C54" s="2" t="s">
        <v>138</v>
      </c>
      <c r="D54" s="2" t="s">
        <v>149</v>
      </c>
      <c r="E54" s="2" t="s">
        <v>150</v>
      </c>
      <c r="F54" s="3">
        <v>1705532.66</v>
      </c>
      <c r="G54" s="3">
        <v>1508983.8299999998</v>
      </c>
      <c r="H54" s="3">
        <v>2056994.01</v>
      </c>
      <c r="I54" s="3">
        <v>2299374</v>
      </c>
      <c r="J54" s="3">
        <v>-196548.83000000007</v>
      </c>
      <c r="K54" s="3">
        <v>548010.18000000017</v>
      </c>
      <c r="L54" s="3">
        <v>242379.99</v>
      </c>
      <c r="M54" s="8">
        <v>-0.11524190337111462</v>
      </c>
      <c r="N54" s="8">
        <v>0.36316504465127375</v>
      </c>
      <c r="O54" s="8">
        <v>0.11783213214121124</v>
      </c>
    </row>
    <row r="55" spans="1:15" ht="19.5" customHeight="1" x14ac:dyDescent="0.25">
      <c r="A55" s="2" t="s">
        <v>17</v>
      </c>
      <c r="B55" s="2" t="s">
        <v>14</v>
      </c>
      <c r="C55" s="2" t="s">
        <v>138</v>
      </c>
      <c r="D55" s="2" t="s">
        <v>151</v>
      </c>
      <c r="E55" s="2" t="s">
        <v>152</v>
      </c>
      <c r="F55" s="3">
        <v>44943114.630000003</v>
      </c>
      <c r="G55" s="3">
        <v>42240931.619999997</v>
      </c>
      <c r="H55" s="3">
        <v>42064359.229999997</v>
      </c>
      <c r="I55" s="3">
        <v>49900639</v>
      </c>
      <c r="J55" s="3">
        <v>-2702183.0100000054</v>
      </c>
      <c r="K55" s="3">
        <v>-176572.3900000006</v>
      </c>
      <c r="L55" s="3">
        <v>7836279.7700000033</v>
      </c>
      <c r="M55" s="8">
        <v>-6.0124515896285202E-2</v>
      </c>
      <c r="N55" s="8">
        <v>-4.1801253719602194E-3</v>
      </c>
      <c r="O55" s="8">
        <v>0.18629262191188278</v>
      </c>
    </row>
    <row r="56" spans="1:15" ht="19.5" customHeight="1" x14ac:dyDescent="0.25">
      <c r="A56" s="2" t="s">
        <v>17</v>
      </c>
      <c r="B56" s="2" t="s">
        <v>14</v>
      </c>
      <c r="C56" s="2" t="s">
        <v>153</v>
      </c>
      <c r="D56" s="2" t="s">
        <v>154</v>
      </c>
      <c r="E56" s="2" t="s">
        <v>155</v>
      </c>
      <c r="F56" s="3">
        <v>10523497.810000001</v>
      </c>
      <c r="G56" s="3">
        <v>11473647.109999999</v>
      </c>
      <c r="H56" s="3">
        <v>10832591.27</v>
      </c>
      <c r="I56" s="3">
        <v>11783455</v>
      </c>
      <c r="J56" s="3">
        <v>950149.29999999888</v>
      </c>
      <c r="K56" s="3">
        <v>-641055.83999999985</v>
      </c>
      <c r="L56" s="3">
        <v>950863.73000000045</v>
      </c>
      <c r="M56" s="8">
        <v>9.0288354419299166E-2</v>
      </c>
      <c r="N56" s="8">
        <v>-5.5872019930025552E-2</v>
      </c>
      <c r="O56" s="8">
        <v>8.7778049249706447E-2</v>
      </c>
    </row>
    <row r="57" spans="1:15" ht="19.5" customHeight="1" x14ac:dyDescent="0.25">
      <c r="A57" s="2" t="s">
        <v>17</v>
      </c>
      <c r="B57" s="2" t="s">
        <v>14</v>
      </c>
      <c r="C57" s="2" t="s">
        <v>156</v>
      </c>
      <c r="D57" s="2" t="s">
        <v>157</v>
      </c>
      <c r="E57" s="2" t="s">
        <v>158</v>
      </c>
      <c r="F57" s="3">
        <v>938606.71</v>
      </c>
      <c r="G57" s="3">
        <v>139084.28999999998</v>
      </c>
      <c r="H57" s="3">
        <v>408460.53</v>
      </c>
      <c r="I57" s="3">
        <v>1213407</v>
      </c>
      <c r="J57" s="3">
        <v>-799522.41999999993</v>
      </c>
      <c r="K57" s="3">
        <v>269376.24000000005</v>
      </c>
      <c r="L57" s="3">
        <v>804946.47</v>
      </c>
      <c r="M57" s="8">
        <v>-0.85181835105355264</v>
      </c>
      <c r="N57" s="8">
        <v>1.9367840897056028</v>
      </c>
      <c r="O57" s="8">
        <v>1.970683605586077</v>
      </c>
    </row>
    <row r="58" spans="1:15" ht="19.5" customHeight="1" x14ac:dyDescent="0.25">
      <c r="A58" s="2" t="s">
        <v>17</v>
      </c>
      <c r="B58" s="2" t="s">
        <v>14</v>
      </c>
      <c r="C58" s="2" t="s">
        <v>159</v>
      </c>
      <c r="D58" s="2" t="s">
        <v>160</v>
      </c>
      <c r="E58" s="2" t="s">
        <v>161</v>
      </c>
      <c r="F58" s="3">
        <v>4455391.17</v>
      </c>
      <c r="G58" s="3">
        <v>4211309.67</v>
      </c>
      <c r="H58" s="3">
        <v>5128345.34</v>
      </c>
      <c r="I58" s="3">
        <v>5416278</v>
      </c>
      <c r="J58" s="3">
        <v>-244081.5</v>
      </c>
      <c r="K58" s="3">
        <v>917035.66999999993</v>
      </c>
      <c r="L58" s="3">
        <v>287932.66000000015</v>
      </c>
      <c r="M58" s="8">
        <v>-5.4783405246996542E-2</v>
      </c>
      <c r="N58" s="8">
        <v>0.21775545895678583</v>
      </c>
      <c r="O58" s="8">
        <v>5.6145333613590198E-2</v>
      </c>
    </row>
    <row r="59" spans="1:15" ht="19.5" customHeight="1" x14ac:dyDescent="0.25">
      <c r="A59" s="2" t="s">
        <v>17</v>
      </c>
      <c r="B59" s="2" t="s">
        <v>14</v>
      </c>
      <c r="C59" s="2" t="s">
        <v>162</v>
      </c>
      <c r="D59" s="2" t="s">
        <v>163</v>
      </c>
      <c r="E59" s="2" t="s">
        <v>164</v>
      </c>
      <c r="F59" s="3">
        <v>121016.92</v>
      </c>
      <c r="G59" s="3">
        <v>184844.80000000002</v>
      </c>
      <c r="H59" s="3">
        <v>136126.01</v>
      </c>
      <c r="I59" s="3">
        <v>369000</v>
      </c>
      <c r="J59" s="3">
        <v>63827.880000000019</v>
      </c>
      <c r="K59" s="3">
        <v>-48718.790000000008</v>
      </c>
      <c r="L59" s="3">
        <v>232873.99</v>
      </c>
      <c r="M59" s="8">
        <v>0.52742938756002067</v>
      </c>
      <c r="N59" s="8">
        <v>-0.26356592124852851</v>
      </c>
      <c r="O59" s="8">
        <v>1.7107236890290105</v>
      </c>
    </row>
    <row r="60" spans="1:15" ht="19.5" customHeight="1" x14ac:dyDescent="0.25">
      <c r="A60" s="2" t="s">
        <v>17</v>
      </c>
      <c r="B60" s="2" t="s">
        <v>14</v>
      </c>
      <c r="C60" s="2" t="s">
        <v>165</v>
      </c>
      <c r="D60" s="2" t="s">
        <v>166</v>
      </c>
      <c r="E60" s="2" t="s">
        <v>167</v>
      </c>
      <c r="F60" s="3">
        <v>4385061</v>
      </c>
      <c r="G60" s="3">
        <v>3747485.0700000003</v>
      </c>
      <c r="H60" s="3">
        <v>4074112.89</v>
      </c>
      <c r="I60" s="3">
        <v>4925000</v>
      </c>
      <c r="J60" s="3">
        <v>-637575.9299999997</v>
      </c>
      <c r="K60" s="3">
        <v>326627.81999999983</v>
      </c>
      <c r="L60" s="3">
        <v>850887.10999999987</v>
      </c>
      <c r="M60" s="8">
        <v>-0.14539727725566409</v>
      </c>
      <c r="N60" s="8">
        <v>8.7159205146613017E-2</v>
      </c>
      <c r="O60" s="8">
        <v>0.20885211897012512</v>
      </c>
    </row>
    <row r="61" spans="1:15" ht="19.5" customHeight="1" x14ac:dyDescent="0.25">
      <c r="A61" s="2" t="s">
        <v>17</v>
      </c>
      <c r="B61" s="2" t="s">
        <v>14</v>
      </c>
      <c r="C61" s="2" t="s">
        <v>165</v>
      </c>
      <c r="D61" s="2" t="s">
        <v>168</v>
      </c>
      <c r="E61" s="2" t="s">
        <v>169</v>
      </c>
      <c r="F61" s="3">
        <v>2870021.37</v>
      </c>
      <c r="G61" s="3">
        <v>2513222.7599999998</v>
      </c>
      <c r="H61" s="3">
        <v>2298744.34</v>
      </c>
      <c r="I61" s="3">
        <v>2900000</v>
      </c>
      <c r="J61" s="3">
        <v>-356798.61000000034</v>
      </c>
      <c r="K61" s="3">
        <v>-214478.41999999993</v>
      </c>
      <c r="L61" s="3">
        <v>601255.66000000015</v>
      </c>
      <c r="M61" s="8">
        <v>-0.12431914749122597</v>
      </c>
      <c r="N61" s="8">
        <v>-8.5339995886397291E-2</v>
      </c>
      <c r="O61" s="8">
        <v>0.26155829925828122</v>
      </c>
    </row>
    <row r="62" spans="1:15" ht="19.5" customHeight="1" x14ac:dyDescent="0.25">
      <c r="A62" s="2" t="s">
        <v>17</v>
      </c>
      <c r="B62" s="2" t="s">
        <v>14</v>
      </c>
      <c r="C62" s="2" t="s">
        <v>170</v>
      </c>
      <c r="D62" s="2" t="s">
        <v>171</v>
      </c>
      <c r="E62" s="2" t="s">
        <v>172</v>
      </c>
      <c r="F62" s="3">
        <v>1438473.55</v>
      </c>
      <c r="G62" s="3">
        <v>3327.15</v>
      </c>
      <c r="H62" s="3">
        <v>660288.18999999994</v>
      </c>
      <c r="I62" s="3">
        <v>1549094</v>
      </c>
      <c r="J62" s="3">
        <v>-1435146.4000000001</v>
      </c>
      <c r="K62" s="3">
        <v>656961.03999999992</v>
      </c>
      <c r="L62" s="3">
        <v>888805.81</v>
      </c>
      <c r="M62" s="8">
        <v>-0.99768702733533055</v>
      </c>
      <c r="N62" s="8">
        <v>197.45459026494143</v>
      </c>
      <c r="O62" s="8">
        <v>1.3460876984639087</v>
      </c>
    </row>
    <row r="63" spans="1:15" ht="19.5" customHeight="1" x14ac:dyDescent="0.25">
      <c r="A63" s="2" t="s">
        <v>17</v>
      </c>
      <c r="B63" s="2" t="s">
        <v>14</v>
      </c>
      <c r="C63" s="2" t="s">
        <v>170</v>
      </c>
      <c r="D63" s="2" t="s">
        <v>173</v>
      </c>
      <c r="E63" s="2" t="s">
        <v>174</v>
      </c>
      <c r="F63" s="3">
        <v>11376350.58</v>
      </c>
      <c r="G63" s="3">
        <v>17454577.149999999</v>
      </c>
      <c r="H63" s="3">
        <v>7859135.2599999998</v>
      </c>
      <c r="I63" s="3">
        <v>14696292</v>
      </c>
      <c r="J63" s="3">
        <v>6078226.5699999984</v>
      </c>
      <c r="K63" s="3">
        <v>-9595441.8899999987</v>
      </c>
      <c r="L63" s="3">
        <v>6837156.7400000002</v>
      </c>
      <c r="M63" s="8">
        <v>0.53428615154368764</v>
      </c>
      <c r="N63" s="8">
        <v>-0.54973786002028691</v>
      </c>
      <c r="O63" s="8">
        <v>0.86996298114355142</v>
      </c>
    </row>
    <row r="64" spans="1:15" ht="19.5" customHeight="1" x14ac:dyDescent="0.25">
      <c r="A64" s="2" t="s">
        <v>17</v>
      </c>
      <c r="B64" s="2" t="s">
        <v>14</v>
      </c>
      <c r="C64" s="2" t="s">
        <v>170</v>
      </c>
      <c r="D64" s="2" t="s">
        <v>175</v>
      </c>
      <c r="E64" s="2" t="s">
        <v>176</v>
      </c>
      <c r="F64" s="3">
        <v>1039472.54</v>
      </c>
      <c r="G64" s="3">
        <v>988757.32</v>
      </c>
      <c r="H64" s="3">
        <v>1019557.41</v>
      </c>
      <c r="I64" s="3">
        <v>1146458</v>
      </c>
      <c r="J64" s="3">
        <v>-50715.220000000088</v>
      </c>
      <c r="K64" s="3">
        <v>30800.090000000084</v>
      </c>
      <c r="L64" s="3">
        <v>126900.58999999997</v>
      </c>
      <c r="M64" s="8">
        <v>-4.8789379274992717E-2</v>
      </c>
      <c r="N64" s="8">
        <v>3.1150302887264614E-2</v>
      </c>
      <c r="O64" s="8">
        <v>0.12446635055106903</v>
      </c>
    </row>
    <row r="65" spans="1:15" ht="19.5" customHeight="1" x14ac:dyDescent="0.25">
      <c r="A65" s="2" t="s">
        <v>17</v>
      </c>
      <c r="B65" s="2" t="s">
        <v>14</v>
      </c>
      <c r="C65" s="2" t="s">
        <v>177</v>
      </c>
      <c r="D65" s="2" t="s">
        <v>178</v>
      </c>
      <c r="E65" s="2" t="s">
        <v>179</v>
      </c>
      <c r="F65" s="3">
        <v>2698991.1</v>
      </c>
      <c r="G65" s="3">
        <v>2446861.13</v>
      </c>
      <c r="H65" s="3">
        <v>3006680.27</v>
      </c>
      <c r="I65" s="3">
        <v>4018474</v>
      </c>
      <c r="J65" s="3">
        <v>-252129.9700000002</v>
      </c>
      <c r="K65" s="3">
        <v>559819.14000000013</v>
      </c>
      <c r="L65" s="3">
        <v>1011793.73</v>
      </c>
      <c r="M65" s="8">
        <v>-9.341637695655991E-2</v>
      </c>
      <c r="N65" s="8">
        <v>0.22879072830749503</v>
      </c>
      <c r="O65" s="8">
        <v>0.3365152391145334</v>
      </c>
    </row>
    <row r="66" spans="1:15" ht="19.5" customHeight="1" x14ac:dyDescent="0.25">
      <c r="A66" s="2" t="s">
        <v>17</v>
      </c>
      <c r="B66" s="2" t="s">
        <v>14</v>
      </c>
      <c r="C66" s="2" t="s">
        <v>180</v>
      </c>
      <c r="D66" s="2" t="s">
        <v>181</v>
      </c>
      <c r="E66" s="2" t="s">
        <v>182</v>
      </c>
      <c r="F66" s="3">
        <v>10354458.65</v>
      </c>
      <c r="G66" s="3">
        <v>8409871.129999999</v>
      </c>
      <c r="H66" s="3">
        <v>7926807.0099999998</v>
      </c>
      <c r="I66" s="3">
        <v>16501005</v>
      </c>
      <c r="J66" s="3">
        <v>-1944587.5200000014</v>
      </c>
      <c r="K66" s="3">
        <v>-483064.11999999918</v>
      </c>
      <c r="L66" s="3">
        <v>8574197.9900000002</v>
      </c>
      <c r="M66" s="8">
        <v>-0.18780194945295392</v>
      </c>
      <c r="N66" s="8">
        <v>-5.7440133449464525E-2</v>
      </c>
      <c r="O66" s="8">
        <v>1.0816710914222196</v>
      </c>
    </row>
    <row r="67" spans="1:15" ht="19.5" customHeight="1" x14ac:dyDescent="0.25">
      <c r="A67" s="2" t="s">
        <v>17</v>
      </c>
      <c r="B67" s="2" t="s">
        <v>14</v>
      </c>
      <c r="C67" s="2" t="s">
        <v>180</v>
      </c>
      <c r="D67" s="2" t="s">
        <v>183</v>
      </c>
      <c r="E67" s="2" t="s">
        <v>184</v>
      </c>
      <c r="F67" s="3">
        <v>1303530</v>
      </c>
      <c r="G67" s="3">
        <v>1232760</v>
      </c>
      <c r="H67" s="3">
        <v>1453080</v>
      </c>
      <c r="I67" s="3">
        <v>2900000</v>
      </c>
      <c r="J67" s="3">
        <v>-70770</v>
      </c>
      <c r="K67" s="3">
        <v>220320</v>
      </c>
      <c r="L67" s="3">
        <v>1446920</v>
      </c>
      <c r="M67" s="8">
        <v>-5.4291040482382424E-2</v>
      </c>
      <c r="N67" s="8">
        <v>0.17872091891365716</v>
      </c>
      <c r="O67" s="8">
        <v>0.99576072893440148</v>
      </c>
    </row>
    <row r="68" spans="1:15" ht="19.5" customHeight="1" x14ac:dyDescent="0.25">
      <c r="A68" s="2" t="s">
        <v>21</v>
      </c>
      <c r="B68" s="2" t="s">
        <v>6</v>
      </c>
      <c r="C68" s="2" t="s">
        <v>185</v>
      </c>
      <c r="D68" s="2" t="s">
        <v>186</v>
      </c>
      <c r="E68" s="2" t="s">
        <v>187</v>
      </c>
      <c r="F68" s="3">
        <v>292952.31</v>
      </c>
      <c r="G68" s="3">
        <v>265615.13</v>
      </c>
      <c r="H68" s="3">
        <v>218289.69</v>
      </c>
      <c r="I68" s="3">
        <v>313349</v>
      </c>
      <c r="J68" s="3">
        <v>-27337.179999999993</v>
      </c>
      <c r="K68" s="3">
        <v>-47325.440000000002</v>
      </c>
      <c r="L68" s="3">
        <v>95059.31</v>
      </c>
      <c r="M68" s="8">
        <v>-9.3316144187427619E-2</v>
      </c>
      <c r="N68" s="8">
        <v>-0.17817298284175298</v>
      </c>
      <c r="O68" s="8">
        <v>0.4354732007727895</v>
      </c>
    </row>
    <row r="69" spans="1:15" ht="19.5" customHeight="1" x14ac:dyDescent="0.25">
      <c r="A69" s="2" t="s">
        <v>21</v>
      </c>
      <c r="B69" s="2" t="s">
        <v>6</v>
      </c>
      <c r="C69" s="2" t="s">
        <v>185</v>
      </c>
      <c r="D69" s="2" t="s">
        <v>188</v>
      </c>
      <c r="E69" s="2" t="s">
        <v>189</v>
      </c>
      <c r="F69" s="3">
        <v>67282807.959999993</v>
      </c>
      <c r="G69" s="3">
        <v>57912650.799999997</v>
      </c>
      <c r="H69" s="3">
        <v>60444866.880000003</v>
      </c>
      <c r="I69" s="3">
        <v>158382765.24000001</v>
      </c>
      <c r="J69" s="3">
        <v>-9370157.1599999964</v>
      </c>
      <c r="K69" s="3">
        <v>2532216.0800000057</v>
      </c>
      <c r="L69" s="3">
        <v>97937898.360000014</v>
      </c>
      <c r="M69" s="8">
        <v>-0.13926525131903844</v>
      </c>
      <c r="N69" s="8">
        <v>4.3724748306634309E-2</v>
      </c>
      <c r="O69" s="8">
        <v>1.6202847886890739</v>
      </c>
    </row>
    <row r="70" spans="1:15" ht="19.5" customHeight="1" x14ac:dyDescent="0.25">
      <c r="A70" s="2"/>
      <c r="B70" s="2"/>
      <c r="C70" s="2"/>
      <c r="D70" s="2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s="9" customFormat="1" x14ac:dyDescent="0.25">
      <c r="E71" s="10" t="s">
        <v>194</v>
      </c>
      <c r="F71" s="11">
        <f t="shared" ref="F71:L71" si="0">SUM(F2:F69)</f>
        <v>4120793857.1199999</v>
      </c>
      <c r="G71" s="11">
        <f t="shared" si="0"/>
        <v>3792278537.7400007</v>
      </c>
      <c r="H71" s="11">
        <f t="shared" si="0"/>
        <v>3705607241.79</v>
      </c>
      <c r="I71" s="11">
        <f t="shared" si="0"/>
        <v>6425593957.6399994</v>
      </c>
      <c r="J71" s="11">
        <f t="shared" si="0"/>
        <v>-328515319.38000035</v>
      </c>
      <c r="K71" s="11">
        <f t="shared" si="0"/>
        <v>-86671295.949999809</v>
      </c>
      <c r="L71" s="11">
        <f t="shared" si="0"/>
        <v>2719986715.8499999</v>
      </c>
      <c r="M71" s="12">
        <f>IFERROR(G71/F71-1,"--")</f>
        <v>-7.9721366991552634E-2</v>
      </c>
      <c r="N71" s="12">
        <f t="shared" ref="N71:O71" si="1">IFERROR(H71/G71-1,"--")</f>
        <v>-2.2854675648812495E-2</v>
      </c>
      <c r="O71" s="12">
        <f t="shared" si="1"/>
        <v>0.73401916025404379</v>
      </c>
    </row>
  </sheetData>
  <sortState ref="A2:O69">
    <sortCondition ref="A2:A69"/>
    <sortCondition ref="B2:B69"/>
    <sortCondition ref="C2:C69"/>
    <sortCondition ref="D2:D69"/>
  </sortState>
  <printOptions horizontalCentered="1" gridLines="1"/>
  <pageMargins left="0.45" right="0.45" top="0.75" bottom="0.5" header="0.3" footer="0.3"/>
  <pageSetup paperSize="5" orientation="landscape" r:id="rId1"/>
  <headerFooter>
    <oddHeader>&amp;L&amp;"-,Bold"H.B. 74 of the 134th General Assembly
FY 2022 - FY 2023</oddHeader>
    <oddFooter>&amp;LLegislative Budget Office of the Legislative Service Commission&amp;R&amp;P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 9.30.22</vt:lpstr>
      <vt:lpstr>'Update 9.30.22'!Print_Titles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2022-10-06T17:57:20Z</cp:lastPrinted>
  <dcterms:created xsi:type="dcterms:W3CDTF">2021-06-28T18:21:30Z</dcterms:created>
  <dcterms:modified xsi:type="dcterms:W3CDTF">2022-10-06T17:58:29Z</dcterms:modified>
</cp:coreProperties>
</file>